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Tabelle1" sheetId="1" r:id="rId1"/>
    <sheet name="Tabelle2" sheetId="2" r:id="rId2"/>
    <sheet name="Tabelle3" sheetId="3" r:id="rId3"/>
    <sheet name="Tabelle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4" l="1"/>
  <c r="E204" i="2" l="1"/>
  <c r="F204" i="2" s="1"/>
  <c r="G204" i="2"/>
  <c r="H204" i="2"/>
  <c r="E205" i="2"/>
  <c r="F205" i="2" s="1"/>
  <c r="G205" i="2"/>
  <c r="H205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2" i="3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4" i="2"/>
  <c r="F4" i="2" s="1"/>
  <c r="H85" i="2"/>
  <c r="H159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4" i="2"/>
  <c r="D46" i="4" l="1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F54" i="4"/>
  <c r="F46" i="4"/>
  <c r="F47" i="4"/>
  <c r="F48" i="4"/>
  <c r="F49" i="4"/>
  <c r="F50" i="4"/>
  <c r="F51" i="4"/>
  <c r="F52" i="4"/>
  <c r="F53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45" i="4"/>
  <c r="D53" i="3" l="1"/>
  <c r="D54" i="3"/>
  <c r="D55" i="3"/>
  <c r="D59" i="3"/>
  <c r="D60" i="3"/>
  <c r="D58" i="3"/>
  <c r="D8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6" i="3"/>
  <c r="D57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2" i="3"/>
  <c r="D207" i="2"/>
  <c r="H207" i="2" s="1"/>
  <c r="D208" i="2"/>
  <c r="H208" i="2" s="1"/>
  <c r="D209" i="2"/>
  <c r="H209" i="2" s="1"/>
  <c r="D210" i="2"/>
  <c r="H210" i="2" s="1"/>
  <c r="D211" i="2"/>
  <c r="H211" i="2" s="1"/>
  <c r="D212" i="2"/>
  <c r="H212" i="2" s="1"/>
  <c r="D213" i="2"/>
  <c r="H213" i="2" s="1"/>
  <c r="D214" i="2"/>
  <c r="H214" i="2" s="1"/>
  <c r="D215" i="2"/>
  <c r="H215" i="2" s="1"/>
  <c r="D216" i="2"/>
  <c r="H216" i="2" s="1"/>
  <c r="D217" i="2"/>
  <c r="H217" i="2" s="1"/>
  <c r="D218" i="2"/>
  <c r="H218" i="2" s="1"/>
  <c r="D219" i="2"/>
  <c r="H219" i="2" s="1"/>
  <c r="D220" i="2"/>
  <c r="H220" i="2" s="1"/>
  <c r="D221" i="2"/>
  <c r="H221" i="2" s="1"/>
  <c r="D222" i="2"/>
  <c r="H222" i="2" s="1"/>
  <c r="D223" i="2"/>
  <c r="H223" i="2" s="1"/>
  <c r="D224" i="2"/>
  <c r="H224" i="2" s="1"/>
  <c r="D225" i="2"/>
  <c r="H225" i="2" s="1"/>
  <c r="D226" i="2"/>
  <c r="H226" i="2" s="1"/>
  <c r="D227" i="2"/>
  <c r="H227" i="2" s="1"/>
  <c r="D228" i="2"/>
  <c r="H228" i="2" s="1"/>
  <c r="D229" i="2"/>
  <c r="H229" i="2" s="1"/>
  <c r="D230" i="2"/>
  <c r="H230" i="2" s="1"/>
  <c r="D231" i="2"/>
  <c r="H231" i="2" s="1"/>
  <c r="D232" i="2"/>
  <c r="H232" i="2" s="1"/>
  <c r="D233" i="2"/>
  <c r="H233" i="2" s="1"/>
  <c r="D234" i="2"/>
  <c r="H234" i="2" s="1"/>
  <c r="D235" i="2"/>
  <c r="H235" i="2" s="1"/>
  <c r="D236" i="2"/>
  <c r="H236" i="2" s="1"/>
  <c r="D237" i="2"/>
  <c r="H237" i="2" s="1"/>
  <c r="D238" i="2"/>
  <c r="H238" i="2" s="1"/>
  <c r="D239" i="2"/>
  <c r="H239" i="2" s="1"/>
  <c r="D240" i="2"/>
  <c r="H240" i="2" s="1"/>
  <c r="D241" i="2"/>
  <c r="H241" i="2" s="1"/>
  <c r="D242" i="2"/>
  <c r="H242" i="2" s="1"/>
  <c r="D206" i="2"/>
  <c r="H206" i="2" s="1"/>
  <c r="D161" i="2"/>
  <c r="H161" i="2" s="1"/>
  <c r="D162" i="2"/>
  <c r="H162" i="2" s="1"/>
  <c r="D163" i="2"/>
  <c r="H163" i="2" s="1"/>
  <c r="D164" i="2"/>
  <c r="H164" i="2" s="1"/>
  <c r="D165" i="2"/>
  <c r="H165" i="2" s="1"/>
  <c r="D166" i="2"/>
  <c r="H166" i="2" s="1"/>
  <c r="D167" i="2"/>
  <c r="H167" i="2" s="1"/>
  <c r="D168" i="2"/>
  <c r="H168" i="2" s="1"/>
  <c r="D169" i="2"/>
  <c r="H169" i="2" s="1"/>
  <c r="D170" i="2"/>
  <c r="H170" i="2" s="1"/>
  <c r="D171" i="2"/>
  <c r="H171" i="2" s="1"/>
  <c r="D172" i="2"/>
  <c r="H172" i="2" s="1"/>
  <c r="D173" i="2"/>
  <c r="H173" i="2" s="1"/>
  <c r="D174" i="2"/>
  <c r="H174" i="2" s="1"/>
  <c r="D175" i="2"/>
  <c r="H175" i="2" s="1"/>
  <c r="D176" i="2"/>
  <c r="H176" i="2" s="1"/>
  <c r="D177" i="2"/>
  <c r="H177" i="2" s="1"/>
  <c r="D178" i="2"/>
  <c r="H178" i="2" s="1"/>
  <c r="D179" i="2"/>
  <c r="H179" i="2" s="1"/>
  <c r="D180" i="2"/>
  <c r="H180" i="2" s="1"/>
  <c r="D181" i="2"/>
  <c r="H181" i="2" s="1"/>
  <c r="D182" i="2"/>
  <c r="H182" i="2" s="1"/>
  <c r="D183" i="2"/>
  <c r="H183" i="2" s="1"/>
  <c r="D184" i="2"/>
  <c r="H184" i="2" s="1"/>
  <c r="D185" i="2"/>
  <c r="H185" i="2" s="1"/>
  <c r="D186" i="2"/>
  <c r="H186" i="2" s="1"/>
  <c r="D187" i="2"/>
  <c r="H187" i="2" s="1"/>
  <c r="D188" i="2"/>
  <c r="H188" i="2" s="1"/>
  <c r="D189" i="2"/>
  <c r="H189" i="2" s="1"/>
  <c r="D190" i="2"/>
  <c r="H190" i="2" s="1"/>
  <c r="D191" i="2"/>
  <c r="H191" i="2" s="1"/>
  <c r="D192" i="2"/>
  <c r="H192" i="2" s="1"/>
  <c r="D193" i="2"/>
  <c r="H193" i="2" s="1"/>
  <c r="D194" i="2"/>
  <c r="H194" i="2" s="1"/>
  <c r="D195" i="2"/>
  <c r="H195" i="2" s="1"/>
  <c r="D196" i="2"/>
  <c r="H196" i="2" s="1"/>
  <c r="D197" i="2"/>
  <c r="H197" i="2" s="1"/>
  <c r="D198" i="2"/>
  <c r="H198" i="2" s="1"/>
  <c r="D199" i="2"/>
  <c r="H199" i="2" s="1"/>
  <c r="D200" i="2"/>
  <c r="H200" i="2" s="1"/>
  <c r="D201" i="2"/>
  <c r="H201" i="2" s="1"/>
  <c r="D202" i="2"/>
  <c r="H202" i="2" s="1"/>
  <c r="D203" i="2"/>
  <c r="H203" i="2" s="1"/>
  <c r="D160" i="2"/>
  <c r="H160" i="2" s="1"/>
  <c r="D86" i="2" l="1"/>
  <c r="H86" i="2" s="1"/>
  <c r="D87" i="2"/>
  <c r="H87" i="2" s="1"/>
  <c r="D88" i="2"/>
  <c r="H88" i="2" s="1"/>
  <c r="D89" i="2"/>
  <c r="H89" i="2" s="1"/>
  <c r="D90" i="2"/>
  <c r="H90" i="2" s="1"/>
  <c r="D91" i="2"/>
  <c r="H91" i="2" s="1"/>
  <c r="D92" i="2"/>
  <c r="H92" i="2" s="1"/>
  <c r="D158" i="2"/>
  <c r="H158" i="2" s="1"/>
  <c r="D157" i="2"/>
  <c r="H157" i="2" s="1"/>
  <c r="D156" i="2"/>
  <c r="H156" i="2" s="1"/>
  <c r="D155" i="2"/>
  <c r="H155" i="2" s="1"/>
  <c r="D154" i="2"/>
  <c r="H154" i="2" s="1"/>
  <c r="D153" i="2"/>
  <c r="H153" i="2" s="1"/>
  <c r="D152" i="2"/>
  <c r="H152" i="2" s="1"/>
  <c r="D151" i="2"/>
  <c r="H151" i="2" s="1"/>
  <c r="D150" i="2"/>
  <c r="H150" i="2" s="1"/>
  <c r="D149" i="2"/>
  <c r="H149" i="2" s="1"/>
  <c r="D148" i="2"/>
  <c r="H148" i="2" s="1"/>
  <c r="D147" i="2"/>
  <c r="H147" i="2" s="1"/>
  <c r="D146" i="2"/>
  <c r="H146" i="2" s="1"/>
  <c r="D145" i="2"/>
  <c r="H145" i="2" s="1"/>
  <c r="D144" i="2"/>
  <c r="H144" i="2" s="1"/>
  <c r="D143" i="2"/>
  <c r="H143" i="2" s="1"/>
  <c r="D142" i="2"/>
  <c r="H142" i="2" s="1"/>
  <c r="D141" i="2"/>
  <c r="H141" i="2" s="1"/>
  <c r="D140" i="2"/>
  <c r="H140" i="2" s="1"/>
  <c r="D139" i="2"/>
  <c r="H139" i="2" s="1"/>
  <c r="D138" i="2"/>
  <c r="H138" i="2" s="1"/>
  <c r="D137" i="2"/>
  <c r="H137" i="2" s="1"/>
  <c r="D136" i="2"/>
  <c r="H136" i="2" s="1"/>
  <c r="D135" i="2"/>
  <c r="H135" i="2" s="1"/>
  <c r="D134" i="2"/>
  <c r="H134" i="2" s="1"/>
  <c r="D133" i="2"/>
  <c r="H133" i="2" s="1"/>
  <c r="D132" i="2"/>
  <c r="H132" i="2" s="1"/>
  <c r="D131" i="2"/>
  <c r="H131" i="2" s="1"/>
  <c r="D130" i="2"/>
  <c r="H130" i="2" s="1"/>
  <c r="D129" i="2"/>
  <c r="H129" i="2" s="1"/>
  <c r="D128" i="2"/>
  <c r="H128" i="2" s="1"/>
  <c r="D127" i="2"/>
  <c r="H127" i="2" s="1"/>
  <c r="D126" i="2"/>
  <c r="H126" i="2" s="1"/>
  <c r="D125" i="2"/>
  <c r="H125" i="2" s="1"/>
  <c r="D124" i="2"/>
  <c r="H124" i="2" s="1"/>
  <c r="D123" i="2"/>
  <c r="H123" i="2" s="1"/>
  <c r="D122" i="2"/>
  <c r="H122" i="2" s="1"/>
  <c r="D121" i="2"/>
  <c r="H121" i="2" s="1"/>
  <c r="D120" i="2"/>
  <c r="H120" i="2" s="1"/>
  <c r="D119" i="2"/>
  <c r="H119" i="2" s="1"/>
  <c r="D118" i="2"/>
  <c r="H118" i="2" s="1"/>
  <c r="D117" i="2"/>
  <c r="H117" i="2" s="1"/>
  <c r="D116" i="2"/>
  <c r="H116" i="2" s="1"/>
  <c r="D115" i="2"/>
  <c r="H115" i="2" s="1"/>
  <c r="D114" i="2"/>
  <c r="H114" i="2" s="1"/>
  <c r="D113" i="2"/>
  <c r="H113" i="2" s="1"/>
  <c r="D112" i="2"/>
  <c r="H112" i="2" s="1"/>
  <c r="D111" i="2"/>
  <c r="H111" i="2" s="1"/>
  <c r="D110" i="2"/>
  <c r="H110" i="2" s="1"/>
  <c r="D109" i="2"/>
  <c r="H109" i="2" s="1"/>
  <c r="D108" i="2"/>
  <c r="H108" i="2" s="1"/>
  <c r="D107" i="2"/>
  <c r="H107" i="2" s="1"/>
  <c r="D106" i="2"/>
  <c r="H106" i="2" s="1"/>
  <c r="D105" i="2"/>
  <c r="H105" i="2" s="1"/>
  <c r="D104" i="2"/>
  <c r="H104" i="2" s="1"/>
  <c r="D103" i="2"/>
  <c r="H103" i="2" s="1"/>
  <c r="D102" i="2"/>
  <c r="H102" i="2" s="1"/>
  <c r="D101" i="2"/>
  <c r="H101" i="2" s="1"/>
  <c r="D100" i="2"/>
  <c r="H100" i="2" s="1"/>
  <c r="D99" i="2"/>
  <c r="H99" i="2" s="1"/>
  <c r="D98" i="2"/>
  <c r="H98" i="2" s="1"/>
  <c r="D97" i="2"/>
  <c r="H97" i="2" s="1"/>
  <c r="D96" i="2"/>
  <c r="H96" i="2" s="1"/>
  <c r="D95" i="2"/>
  <c r="H95" i="2" s="1"/>
  <c r="D94" i="2"/>
  <c r="H94" i="2" s="1"/>
  <c r="D93" i="2"/>
  <c r="H93" i="2" s="1"/>
  <c r="D84" i="2"/>
  <c r="H84" i="2" s="1"/>
  <c r="D83" i="2"/>
  <c r="H83" i="2" s="1"/>
  <c r="D82" i="2"/>
  <c r="H82" i="2" s="1"/>
  <c r="D81" i="2"/>
  <c r="H81" i="2" s="1"/>
  <c r="D80" i="2"/>
  <c r="H80" i="2" s="1"/>
  <c r="D79" i="2"/>
  <c r="H79" i="2" s="1"/>
  <c r="D78" i="2"/>
  <c r="H78" i="2" s="1"/>
  <c r="D77" i="2"/>
  <c r="H77" i="2" s="1"/>
  <c r="D76" i="2"/>
  <c r="H76" i="2" s="1"/>
  <c r="D75" i="2"/>
  <c r="H75" i="2" s="1"/>
  <c r="D74" i="2"/>
  <c r="H74" i="2" s="1"/>
  <c r="D73" i="2"/>
  <c r="H73" i="2" s="1"/>
  <c r="D72" i="2"/>
  <c r="H72" i="2" s="1"/>
  <c r="D71" i="2"/>
  <c r="H71" i="2" s="1"/>
  <c r="D70" i="2"/>
  <c r="H70" i="2" s="1"/>
  <c r="D69" i="2"/>
  <c r="H69" i="2" s="1"/>
  <c r="D68" i="2"/>
  <c r="H68" i="2" s="1"/>
  <c r="D67" i="2"/>
  <c r="H67" i="2" s="1"/>
  <c r="D66" i="2"/>
  <c r="H66" i="2" s="1"/>
  <c r="D65" i="2"/>
  <c r="H65" i="2" s="1"/>
  <c r="D64" i="2"/>
  <c r="H64" i="2" s="1"/>
  <c r="D63" i="2"/>
  <c r="H63" i="2" s="1"/>
  <c r="D62" i="2"/>
  <c r="H62" i="2" s="1"/>
  <c r="D61" i="2"/>
  <c r="H61" i="2" s="1"/>
  <c r="D60" i="2"/>
  <c r="H60" i="2" s="1"/>
  <c r="D59" i="2"/>
  <c r="H59" i="2" s="1"/>
  <c r="D58" i="2"/>
  <c r="H58" i="2" s="1"/>
  <c r="D57" i="2"/>
  <c r="H57" i="2" s="1"/>
  <c r="D56" i="2"/>
  <c r="H56" i="2" s="1"/>
  <c r="D55" i="2"/>
  <c r="H55" i="2" s="1"/>
  <c r="D54" i="2"/>
  <c r="H54" i="2" s="1"/>
  <c r="D53" i="2"/>
  <c r="H53" i="2" s="1"/>
  <c r="D52" i="2"/>
  <c r="H52" i="2" s="1"/>
  <c r="D51" i="2"/>
  <c r="H51" i="2" s="1"/>
  <c r="D50" i="2"/>
  <c r="H50" i="2" s="1"/>
  <c r="D49" i="2"/>
  <c r="H49" i="2" s="1"/>
  <c r="D48" i="2"/>
  <c r="H48" i="2" s="1"/>
  <c r="D47" i="2"/>
  <c r="H47" i="2" s="1"/>
  <c r="D46" i="2"/>
  <c r="H46" i="2" s="1"/>
  <c r="D45" i="2"/>
  <c r="H45" i="2" s="1"/>
  <c r="D44" i="2"/>
  <c r="H44" i="2" s="1"/>
  <c r="D43" i="2"/>
  <c r="H43" i="2" s="1"/>
  <c r="D42" i="2"/>
  <c r="H42" i="2" s="1"/>
  <c r="D41" i="2"/>
  <c r="H41" i="2" s="1"/>
  <c r="D40" i="2"/>
  <c r="H40" i="2" s="1"/>
  <c r="D39" i="2"/>
  <c r="H39" i="2" s="1"/>
  <c r="D38" i="2"/>
  <c r="H38" i="2" s="1"/>
  <c r="D37" i="2"/>
  <c r="H37" i="2" s="1"/>
  <c r="D36" i="2"/>
  <c r="H36" i="2" s="1"/>
  <c r="D35" i="2"/>
  <c r="H35" i="2" s="1"/>
  <c r="D34" i="2"/>
  <c r="H34" i="2" s="1"/>
  <c r="D33" i="2"/>
  <c r="H33" i="2" s="1"/>
  <c r="D5" i="2" l="1"/>
  <c r="H5" i="2" s="1"/>
  <c r="D6" i="2"/>
  <c r="H6" i="2" s="1"/>
  <c r="D7" i="2"/>
  <c r="H7" i="2" s="1"/>
  <c r="D8" i="2"/>
  <c r="H8" i="2" s="1"/>
  <c r="D9" i="2"/>
  <c r="H9" i="2" s="1"/>
  <c r="D10" i="2"/>
  <c r="H10" i="2" s="1"/>
  <c r="D11" i="2"/>
  <c r="H11" i="2" s="1"/>
  <c r="D12" i="2"/>
  <c r="H12" i="2" s="1"/>
  <c r="D13" i="2"/>
  <c r="H13" i="2" s="1"/>
  <c r="D14" i="2"/>
  <c r="H14" i="2" s="1"/>
  <c r="D15" i="2"/>
  <c r="H15" i="2" s="1"/>
  <c r="D16" i="2"/>
  <c r="H16" i="2" s="1"/>
  <c r="D17" i="2"/>
  <c r="H17" i="2" s="1"/>
  <c r="D18" i="2"/>
  <c r="H18" i="2" s="1"/>
  <c r="D19" i="2"/>
  <c r="H19" i="2" s="1"/>
  <c r="D20" i="2"/>
  <c r="H20" i="2" s="1"/>
  <c r="D21" i="2"/>
  <c r="H21" i="2" s="1"/>
  <c r="D22" i="2"/>
  <c r="H22" i="2" s="1"/>
  <c r="D23" i="2"/>
  <c r="H23" i="2" s="1"/>
  <c r="D24" i="2"/>
  <c r="H24" i="2" s="1"/>
  <c r="D25" i="2"/>
  <c r="H25" i="2" s="1"/>
  <c r="D26" i="2"/>
  <c r="H26" i="2" s="1"/>
  <c r="D27" i="2"/>
  <c r="H27" i="2" s="1"/>
  <c r="D28" i="2"/>
  <c r="H28" i="2" s="1"/>
  <c r="D29" i="2"/>
  <c r="H29" i="2" s="1"/>
  <c r="D30" i="2"/>
  <c r="H30" i="2" s="1"/>
  <c r="D31" i="2"/>
  <c r="H31" i="2" s="1"/>
  <c r="D32" i="2"/>
  <c r="H32" i="2" s="1"/>
  <c r="D4" i="2"/>
  <c r="H4" i="2" s="1"/>
</calcChain>
</file>

<file path=xl/sharedStrings.xml><?xml version="1.0" encoding="utf-8"?>
<sst xmlns="http://schemas.openxmlformats.org/spreadsheetml/2006/main" count="123" uniqueCount="78">
  <si>
    <t>Druck in der Quelle</t>
  </si>
  <si>
    <t>Argon</t>
  </si>
  <si>
    <t>N/A</t>
  </si>
  <si>
    <t>4*10^-7</t>
  </si>
  <si>
    <t>2,4*10^-7</t>
  </si>
  <si>
    <t>4,2*10^-7</t>
  </si>
  <si>
    <t>Helium</t>
  </si>
  <si>
    <t>2,5*10^-7</t>
  </si>
  <si>
    <t>3,8*10^-7</t>
  </si>
  <si>
    <t>Counter</t>
  </si>
  <si>
    <t>Filament-Strom Variieren</t>
  </si>
  <si>
    <t>Druck Quelle</t>
  </si>
  <si>
    <t>Druck 1</t>
  </si>
  <si>
    <t>Druck 2</t>
  </si>
  <si>
    <t>Druck 3</t>
  </si>
  <si>
    <t xml:space="preserve">Druck 4 </t>
  </si>
  <si>
    <t>Druck 5</t>
  </si>
  <si>
    <t>6*10^-8</t>
  </si>
  <si>
    <t>7,2*10^-8</t>
  </si>
  <si>
    <t>3,7*10^-7</t>
  </si>
  <si>
    <t>4,12*10^-7</t>
  </si>
  <si>
    <t>Wiederstand (Ohm)</t>
  </si>
  <si>
    <t>Heizspannung (Volt)</t>
  </si>
  <si>
    <t>Heizstrom (A)</t>
  </si>
  <si>
    <t>6,3*10^-8</t>
  </si>
  <si>
    <t>7,3*10^-8</t>
  </si>
  <si>
    <t>6,5*10^-8</t>
  </si>
  <si>
    <t>6,6*10^-8</t>
  </si>
  <si>
    <t>7,5*10^-8</t>
  </si>
  <si>
    <t>6,7*10^-8</t>
  </si>
  <si>
    <t>6,8*10^-8</t>
  </si>
  <si>
    <t>6,9*10^-8</t>
  </si>
  <si>
    <t>7,1*10^-8</t>
  </si>
  <si>
    <t>8,1*10^-8</t>
  </si>
  <si>
    <t>8*10^-8</t>
  </si>
  <si>
    <t>8,0*10^-8</t>
  </si>
  <si>
    <t>Runter:</t>
  </si>
  <si>
    <t>Hoch</t>
  </si>
  <si>
    <t>7,0*10^-8</t>
  </si>
  <si>
    <t>6,4*10^-8</t>
  </si>
  <si>
    <t>6,0*10^-8</t>
  </si>
  <si>
    <t>ohne Gas</t>
  </si>
  <si>
    <t>mit Gas:</t>
  </si>
  <si>
    <t>bei messung mit gas: dauert sehr lange bis sich spannung stabiilisert, bzw draht temperatur</t>
  </si>
  <si>
    <t>hoch</t>
  </si>
  <si>
    <t>runter</t>
  </si>
  <si>
    <t>Heizstrom</t>
  </si>
  <si>
    <t>Heizspannung</t>
  </si>
  <si>
    <t>Bogenstrom</t>
  </si>
  <si>
    <t>Bogenspannung</t>
  </si>
  <si>
    <t>Solenoidstrom</t>
  </si>
  <si>
    <t>Bogenwiederstand</t>
  </si>
  <si>
    <t>Heizwiederstand</t>
  </si>
  <si>
    <t>Plasma zünden</t>
  </si>
  <si>
    <t>Hochspannung anlegen</t>
  </si>
  <si>
    <t>ohne Plasma</t>
  </si>
  <si>
    <t>I_extr (mA)</t>
  </si>
  <si>
    <t>U_extr (kV)</t>
  </si>
  <si>
    <t>mit Plasma</t>
  </si>
  <si>
    <t>I_solenoid (A)</t>
  </si>
  <si>
    <t>U_Bogen</t>
  </si>
  <si>
    <t>I_Bogen</t>
  </si>
  <si>
    <t>I_Heiz (A)</t>
  </si>
  <si>
    <t>U_Heiz(V)</t>
  </si>
  <si>
    <t>Elektrodenspannung</t>
  </si>
  <si>
    <t>U_Faraday (Volt)</t>
  </si>
  <si>
    <t>I_Faraday (mA)</t>
  </si>
  <si>
    <t>R_Faraday = 10kOhm</t>
  </si>
  <si>
    <t>I_extr(ohne dunkel)</t>
  </si>
  <si>
    <t>Temp aus Boltz</t>
  </si>
  <si>
    <t>Temp aus Koeff</t>
  </si>
  <si>
    <t>Heizsp. Korr (Volt)</t>
  </si>
  <si>
    <t>Widerst korr (Ohm)</t>
  </si>
  <si>
    <t>Bogenstr korr</t>
  </si>
  <si>
    <t>Quelle mit Gas fЃllen</t>
  </si>
  <si>
    <t>Druck Auбerhalb</t>
  </si>
  <si>
    <t>6.6E-5</t>
  </si>
  <si>
    <t>7.3E-7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</si>
</sst>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Tabelle2!$D$1:$D$3</c:f>
              <c:strCache>
                <c:ptCount val="1"/>
                <c:pt idx="0">
                  <c:v>Filament-Strom Variieren Wiederstand (Ohm)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Tabelle2!$B$4:$B$84</c:f>
              <c:numCache>
                <c:formatCode>Standard</c:formatCode>
                <c:ptCount val="81"/>
                <c:pt idx="0">
                  <c:v>-0.1</c:v>
                </c:pt>
                <c:pt idx="1">
                  <c:v>0.2</c:v>
                </c:pt>
                <c:pt idx="2">
                  <c:v>0.5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1.7</c:v>
                </c:pt>
                <c:pt idx="8">
                  <c:v>1.9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2.6</c:v>
                </c:pt>
                <c:pt idx="13">
                  <c:v>2.9</c:v>
                </c:pt>
                <c:pt idx="14">
                  <c:v>3.2</c:v>
                </c:pt>
                <c:pt idx="15">
                  <c:v>3.5</c:v>
                </c:pt>
                <c:pt idx="16">
                  <c:v>3.9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42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46</c:v>
                </c:pt>
                <c:pt idx="62">
                  <c:v>47</c:v>
                </c:pt>
                <c:pt idx="63">
                  <c:v>48</c:v>
                </c:pt>
                <c:pt idx="64">
                  <c:v>49</c:v>
                </c:pt>
                <c:pt idx="65">
                  <c:v>50</c:v>
                </c:pt>
                <c:pt idx="66">
                  <c:v>51</c:v>
                </c:pt>
                <c:pt idx="67">
                  <c:v>52</c:v>
                </c:pt>
                <c:pt idx="68">
                  <c:v>53</c:v>
                </c:pt>
                <c:pt idx="69">
                  <c:v>54</c:v>
                </c:pt>
                <c:pt idx="70">
                  <c:v>55</c:v>
                </c:pt>
                <c:pt idx="71">
                  <c:v>56</c:v>
                </c:pt>
                <c:pt idx="72">
                  <c:v>57</c:v>
                </c:pt>
                <c:pt idx="73">
                  <c:v>58</c:v>
                </c:pt>
                <c:pt idx="74">
                  <c:v>59</c:v>
                </c:pt>
                <c:pt idx="75">
                  <c:v>60</c:v>
                </c:pt>
                <c:pt idx="76">
                  <c:v>61</c:v>
                </c:pt>
                <c:pt idx="77">
                  <c:v>62</c:v>
                </c:pt>
                <c:pt idx="78">
                  <c:v>63</c:v>
                </c:pt>
                <c:pt idx="79">
                  <c:v>64</c:v>
                </c:pt>
                <c:pt idx="80">
                  <c:v>65</c:v>
                </c:pt>
              </c:numCache>
            </c:numRef>
          </c:xVal>
          <c:yVal>
            <c:numRef>
              <c:f>Tabelle2!$D$4:$D$84</c:f>
              <c:numCache>
                <c:formatCode>Standard</c:formatCode>
                <c:ptCount val="81"/>
                <c:pt idx="0">
                  <c:v>0.39999999999999997</c:v>
                </c:pt>
                <c:pt idx="1">
                  <c:v>-9.9999999999999992E-2</c:v>
                </c:pt>
                <c:pt idx="2">
                  <c:v>-0.02</c:v>
                </c:pt>
                <c:pt idx="3">
                  <c:v>0</c:v>
                </c:pt>
                <c:pt idx="4">
                  <c:v>0.01</c:v>
                </c:pt>
                <c:pt idx="5">
                  <c:v>1.6666666666666666E-2</c:v>
                </c:pt>
                <c:pt idx="6">
                  <c:v>2.6666666666666668E-2</c:v>
                </c:pt>
                <c:pt idx="7">
                  <c:v>2.9411764705882356E-2</c:v>
                </c:pt>
                <c:pt idx="8">
                  <c:v>3.1578947368421054E-2</c:v>
                </c:pt>
                <c:pt idx="9">
                  <c:v>3.3333333333333333E-2</c:v>
                </c:pt>
                <c:pt idx="10">
                  <c:v>3.9130434782608699E-2</c:v>
                </c:pt>
                <c:pt idx="11">
                  <c:v>4.5833333333333337E-2</c:v>
                </c:pt>
                <c:pt idx="12">
                  <c:v>4.6153846153846149E-2</c:v>
                </c:pt>
                <c:pt idx="13">
                  <c:v>4.1379310344827586E-2</c:v>
                </c:pt>
                <c:pt idx="14">
                  <c:v>4.9999999999999996E-2</c:v>
                </c:pt>
                <c:pt idx="15">
                  <c:v>4.8571428571428578E-2</c:v>
                </c:pt>
                <c:pt idx="16">
                  <c:v>4.6153846153846156E-2</c:v>
                </c:pt>
                <c:pt idx="17">
                  <c:v>4.4999999999999998E-2</c:v>
                </c:pt>
                <c:pt idx="18">
                  <c:v>4.4444444444444446E-2</c:v>
                </c:pt>
                <c:pt idx="19">
                  <c:v>4.3999999999999997E-2</c:v>
                </c:pt>
                <c:pt idx="20">
                  <c:v>4.1818181818181817E-2</c:v>
                </c:pt>
                <c:pt idx="21">
                  <c:v>0.04</c:v>
                </c:pt>
                <c:pt idx="22">
                  <c:v>3.5714285714285712E-2</c:v>
                </c:pt>
                <c:pt idx="23">
                  <c:v>3.5000000000000003E-2</c:v>
                </c:pt>
                <c:pt idx="24">
                  <c:v>3.3333333333333333E-2</c:v>
                </c:pt>
                <c:pt idx="25">
                  <c:v>3.5999999999999997E-2</c:v>
                </c:pt>
                <c:pt idx="26">
                  <c:v>3.6363636363636369E-2</c:v>
                </c:pt>
                <c:pt idx="27">
                  <c:v>4.1666666666666664E-2</c:v>
                </c:pt>
                <c:pt idx="28">
                  <c:v>4.6153846153846149E-2</c:v>
                </c:pt>
                <c:pt idx="29">
                  <c:v>4.7857142857142862E-2</c:v>
                </c:pt>
                <c:pt idx="30">
                  <c:v>5.0666666666666665E-2</c:v>
                </c:pt>
                <c:pt idx="31">
                  <c:v>5.3749999999999999E-2</c:v>
                </c:pt>
                <c:pt idx="32">
                  <c:v>5.5882352941176466E-2</c:v>
                </c:pt>
                <c:pt idx="33">
                  <c:v>5.7777777777777782E-2</c:v>
                </c:pt>
                <c:pt idx="34">
                  <c:v>5.9473684210526311E-2</c:v>
                </c:pt>
                <c:pt idx="35">
                  <c:v>6.0999999999999999E-2</c:v>
                </c:pt>
                <c:pt idx="36">
                  <c:v>6.2857142857142861E-2</c:v>
                </c:pt>
                <c:pt idx="37">
                  <c:v>6.5000000000000002E-2</c:v>
                </c:pt>
                <c:pt idx="38">
                  <c:v>6.6521739130434784E-2</c:v>
                </c:pt>
                <c:pt idx="39">
                  <c:v>6.8333333333333329E-2</c:v>
                </c:pt>
                <c:pt idx="40">
                  <c:v>7.0000000000000007E-2</c:v>
                </c:pt>
                <c:pt idx="41">
                  <c:v>7.1538461538461537E-2</c:v>
                </c:pt>
                <c:pt idx="42">
                  <c:v>7.2962962962962966E-2</c:v>
                </c:pt>
                <c:pt idx="43">
                  <c:v>7.4642857142857136E-2</c:v>
                </c:pt>
                <c:pt idx="44">
                  <c:v>7.6551724137931043E-2</c:v>
                </c:pt>
                <c:pt idx="45">
                  <c:v>7.8333333333333338E-2</c:v>
                </c:pt>
                <c:pt idx="46">
                  <c:v>0.08</c:v>
                </c:pt>
                <c:pt idx="47">
                  <c:v>8.1562499999999996E-2</c:v>
                </c:pt>
                <c:pt idx="48">
                  <c:v>8.3333333333333329E-2</c:v>
                </c:pt>
                <c:pt idx="49">
                  <c:v>8.4705882352941173E-2</c:v>
                </c:pt>
                <c:pt idx="50">
                  <c:v>8.5999999999999993E-2</c:v>
                </c:pt>
                <c:pt idx="51">
                  <c:v>8.7777777777777788E-2</c:v>
                </c:pt>
                <c:pt idx="52">
                  <c:v>8.9729729729729729E-2</c:v>
                </c:pt>
                <c:pt idx="53">
                  <c:v>9.1315789473684211E-2</c:v>
                </c:pt>
                <c:pt idx="54">
                  <c:v>9.2820512820512818E-2</c:v>
                </c:pt>
                <c:pt idx="55">
                  <c:v>9.4750000000000001E-2</c:v>
                </c:pt>
                <c:pt idx="56">
                  <c:v>9.6097560975609758E-2</c:v>
                </c:pt>
                <c:pt idx="57">
                  <c:v>9.7857142857142865E-2</c:v>
                </c:pt>
                <c:pt idx="58">
                  <c:v>9.9302325581395345E-2</c:v>
                </c:pt>
                <c:pt idx="59">
                  <c:v>0.10136363636363636</c:v>
                </c:pt>
                <c:pt idx="60">
                  <c:v>0.1031111111111111</c:v>
                </c:pt>
                <c:pt idx="61">
                  <c:v>0.10456521739130434</c:v>
                </c:pt>
                <c:pt idx="62">
                  <c:v>0.10595744680851064</c:v>
                </c:pt>
                <c:pt idx="63">
                  <c:v>0.10770833333333334</c:v>
                </c:pt>
                <c:pt idx="64">
                  <c:v>0.1089795918367347</c:v>
                </c:pt>
                <c:pt idx="65">
                  <c:v>0.1106</c:v>
                </c:pt>
                <c:pt idx="66">
                  <c:v>0.1123529411764706</c:v>
                </c:pt>
                <c:pt idx="67">
                  <c:v>0.11423076923076923</c:v>
                </c:pt>
                <c:pt idx="68">
                  <c:v>0.11566037735849057</c:v>
                </c:pt>
                <c:pt idx="69">
                  <c:v>0.11703703703703704</c:v>
                </c:pt>
                <c:pt idx="70">
                  <c:v>0.11872727272727274</c:v>
                </c:pt>
                <c:pt idx="71">
                  <c:v>0.12053571428571429</c:v>
                </c:pt>
                <c:pt idx="72">
                  <c:v>0.12210526315789473</c:v>
                </c:pt>
                <c:pt idx="73">
                  <c:v>0.12344827586206897</c:v>
                </c:pt>
                <c:pt idx="74">
                  <c:v>0.12491525423728814</c:v>
                </c:pt>
                <c:pt idx="75">
                  <c:v>0.12683333333333333</c:v>
                </c:pt>
                <c:pt idx="76">
                  <c:v>0.12819672131147541</c:v>
                </c:pt>
                <c:pt idx="77">
                  <c:v>0.12983870967741937</c:v>
                </c:pt>
                <c:pt idx="78">
                  <c:v>0.13158730158730159</c:v>
                </c:pt>
                <c:pt idx="79">
                  <c:v>0.13328124999999999</c:v>
                </c:pt>
                <c:pt idx="80">
                  <c:v>0.13461538461538461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43040"/>
        <c:axId val="82354176"/>
      </c:scatterChart>
      <c:valAx>
        <c:axId val="8234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54176"/>
        <c:crosses val="autoZero"/>
        <c:crossBetween val="midCat"/>
      </c:valAx>
      <c:valAx>
        <c:axId val="823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4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9478063493811525E-2"/>
          <c:y val="0.11029005865800186"/>
          <c:w val="0.93857166455591656"/>
          <c:h val="0.75455162115740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Tabelle2!$C$1:$C$3</c:f>
              <c:strCache>
                <c:ptCount val="1"/>
                <c:pt idx="0">
                  <c:v>Filament-Strom Variieren Heizspannung (Volt)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Tabelle2!$B$10:$B$84</c:f>
              <c:numCache>
                <c:formatCode>Standard</c:formatCode>
                <c:ptCount val="75"/>
                <c:pt idx="0">
                  <c:v>1.5</c:v>
                </c:pt>
                <c:pt idx="1">
                  <c:v>1.7</c:v>
                </c:pt>
                <c:pt idx="2">
                  <c:v>1.9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  <c:pt idx="6">
                  <c:v>2.6</c:v>
                </c:pt>
                <c:pt idx="7">
                  <c:v>2.9</c:v>
                </c:pt>
                <c:pt idx="8">
                  <c:v>3.2</c:v>
                </c:pt>
                <c:pt idx="9">
                  <c:v>3.5</c:v>
                </c:pt>
                <c:pt idx="10">
                  <c:v>3.9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5.5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  <c:pt idx="54">
                  <c:v>45</c:v>
                </c:pt>
                <c:pt idx="55">
                  <c:v>46</c:v>
                </c:pt>
                <c:pt idx="56">
                  <c:v>47</c:v>
                </c:pt>
                <c:pt idx="57">
                  <c:v>48</c:v>
                </c:pt>
                <c:pt idx="58">
                  <c:v>49</c:v>
                </c:pt>
                <c:pt idx="59">
                  <c:v>50</c:v>
                </c:pt>
                <c:pt idx="60">
                  <c:v>51</c:v>
                </c:pt>
                <c:pt idx="61">
                  <c:v>52</c:v>
                </c:pt>
                <c:pt idx="62">
                  <c:v>53</c:v>
                </c:pt>
                <c:pt idx="63">
                  <c:v>54</c:v>
                </c:pt>
                <c:pt idx="64">
                  <c:v>55</c:v>
                </c:pt>
                <c:pt idx="65">
                  <c:v>56</c:v>
                </c:pt>
                <c:pt idx="66">
                  <c:v>57</c:v>
                </c:pt>
                <c:pt idx="67">
                  <c:v>58</c:v>
                </c:pt>
                <c:pt idx="68">
                  <c:v>59</c:v>
                </c:pt>
                <c:pt idx="69">
                  <c:v>60</c:v>
                </c:pt>
                <c:pt idx="70">
                  <c:v>61</c:v>
                </c:pt>
                <c:pt idx="71">
                  <c:v>62</c:v>
                </c:pt>
                <c:pt idx="72">
                  <c:v>63</c:v>
                </c:pt>
                <c:pt idx="73">
                  <c:v>64</c:v>
                </c:pt>
                <c:pt idx="74">
                  <c:v>65</c:v>
                </c:pt>
              </c:numCache>
            </c:numRef>
          </c:xVal>
          <c:yVal>
            <c:numRef>
              <c:f>Tabelle2!$C$10:$C$84</c:f>
              <c:numCache>
                <c:formatCode>Standard</c:formatCode>
                <c:ptCount val="75"/>
                <c:pt idx="0">
                  <c:v>0.04</c:v>
                </c:pt>
                <c:pt idx="1">
                  <c:v>0.05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0.11</c:v>
                </c:pt>
                <c:pt idx="6">
                  <c:v>0.12</c:v>
                </c:pt>
                <c:pt idx="7">
                  <c:v>0.12</c:v>
                </c:pt>
                <c:pt idx="8">
                  <c:v>0.16</c:v>
                </c:pt>
                <c:pt idx="9">
                  <c:v>0.17</c:v>
                </c:pt>
                <c:pt idx="10">
                  <c:v>0.18</c:v>
                </c:pt>
                <c:pt idx="11">
                  <c:v>0.18</c:v>
                </c:pt>
                <c:pt idx="12">
                  <c:v>0.2</c:v>
                </c:pt>
                <c:pt idx="13">
                  <c:v>0.22</c:v>
                </c:pt>
                <c:pt idx="14">
                  <c:v>0.23</c:v>
                </c:pt>
                <c:pt idx="15">
                  <c:v>0.24</c:v>
                </c:pt>
                <c:pt idx="16">
                  <c:v>0.25</c:v>
                </c:pt>
                <c:pt idx="17">
                  <c:v>0.28000000000000003</c:v>
                </c:pt>
                <c:pt idx="18">
                  <c:v>0.3</c:v>
                </c:pt>
                <c:pt idx="19">
                  <c:v>0.36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0.67</c:v>
                </c:pt>
                <c:pt idx="24">
                  <c:v>0.76</c:v>
                </c:pt>
                <c:pt idx="25">
                  <c:v>0.86</c:v>
                </c:pt>
                <c:pt idx="26">
                  <c:v>0.95</c:v>
                </c:pt>
                <c:pt idx="27">
                  <c:v>1.04</c:v>
                </c:pt>
                <c:pt idx="28">
                  <c:v>1.1299999999999999</c:v>
                </c:pt>
                <c:pt idx="29">
                  <c:v>1.22</c:v>
                </c:pt>
                <c:pt idx="30">
                  <c:v>1.32</c:v>
                </c:pt>
                <c:pt idx="31">
                  <c:v>1.43</c:v>
                </c:pt>
                <c:pt idx="32">
                  <c:v>1.53</c:v>
                </c:pt>
                <c:pt idx="33">
                  <c:v>1.64</c:v>
                </c:pt>
                <c:pt idx="34">
                  <c:v>1.75</c:v>
                </c:pt>
                <c:pt idx="35">
                  <c:v>1.86</c:v>
                </c:pt>
                <c:pt idx="36">
                  <c:v>1.97</c:v>
                </c:pt>
                <c:pt idx="37">
                  <c:v>2.09</c:v>
                </c:pt>
                <c:pt idx="38">
                  <c:v>2.2200000000000002</c:v>
                </c:pt>
                <c:pt idx="39">
                  <c:v>2.35</c:v>
                </c:pt>
                <c:pt idx="40">
                  <c:v>2.48</c:v>
                </c:pt>
                <c:pt idx="41">
                  <c:v>2.61</c:v>
                </c:pt>
                <c:pt idx="42">
                  <c:v>2.75</c:v>
                </c:pt>
                <c:pt idx="43">
                  <c:v>2.88</c:v>
                </c:pt>
                <c:pt idx="44">
                  <c:v>3.01</c:v>
                </c:pt>
                <c:pt idx="45">
                  <c:v>3.16</c:v>
                </c:pt>
                <c:pt idx="46">
                  <c:v>3.32</c:v>
                </c:pt>
                <c:pt idx="47">
                  <c:v>3.47</c:v>
                </c:pt>
                <c:pt idx="48">
                  <c:v>3.62</c:v>
                </c:pt>
                <c:pt idx="49">
                  <c:v>3.79</c:v>
                </c:pt>
                <c:pt idx="50">
                  <c:v>3.94</c:v>
                </c:pt>
                <c:pt idx="51">
                  <c:v>4.1100000000000003</c:v>
                </c:pt>
                <c:pt idx="52">
                  <c:v>4.2699999999999996</c:v>
                </c:pt>
                <c:pt idx="53">
                  <c:v>4.46</c:v>
                </c:pt>
                <c:pt idx="54">
                  <c:v>4.6399999999999997</c:v>
                </c:pt>
                <c:pt idx="55">
                  <c:v>4.8099999999999996</c:v>
                </c:pt>
                <c:pt idx="56">
                  <c:v>4.9800000000000004</c:v>
                </c:pt>
                <c:pt idx="57">
                  <c:v>5.17</c:v>
                </c:pt>
                <c:pt idx="58">
                  <c:v>5.34</c:v>
                </c:pt>
                <c:pt idx="59">
                  <c:v>5.53</c:v>
                </c:pt>
                <c:pt idx="60">
                  <c:v>5.73</c:v>
                </c:pt>
                <c:pt idx="61">
                  <c:v>5.94</c:v>
                </c:pt>
                <c:pt idx="62">
                  <c:v>6.13</c:v>
                </c:pt>
                <c:pt idx="63">
                  <c:v>6.32</c:v>
                </c:pt>
                <c:pt idx="64">
                  <c:v>6.53</c:v>
                </c:pt>
                <c:pt idx="65">
                  <c:v>6.75</c:v>
                </c:pt>
                <c:pt idx="66">
                  <c:v>6.96</c:v>
                </c:pt>
                <c:pt idx="67">
                  <c:v>7.16</c:v>
                </c:pt>
                <c:pt idx="68">
                  <c:v>7.37</c:v>
                </c:pt>
                <c:pt idx="69">
                  <c:v>7.61</c:v>
                </c:pt>
                <c:pt idx="70">
                  <c:v>7.82</c:v>
                </c:pt>
                <c:pt idx="71">
                  <c:v>8.0500000000000007</c:v>
                </c:pt>
                <c:pt idx="72">
                  <c:v>8.2899999999999991</c:v>
                </c:pt>
                <c:pt idx="73">
                  <c:v>8.5299999999999994</c:v>
                </c:pt>
                <c:pt idx="74">
                  <c:v>8.75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08224"/>
        <c:axId val="35509376"/>
      </c:scatterChart>
      <c:valAx>
        <c:axId val="3550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509376"/>
        <c:crosses val="autoZero"/>
        <c:crossBetween val="midCat"/>
      </c:valAx>
      <c:valAx>
        <c:axId val="3550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50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2.5428331875182269E-2"/>
          <c:w val="0.8901968503937007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Tabelle2!$B$86:$B$158</c:f>
              <c:numCache>
                <c:formatCode>Standard</c:formatCode>
                <c:ptCount val="73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2.2999999999999998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65</c:v>
                </c:pt>
              </c:numCache>
            </c:numRef>
          </c:xVal>
          <c:yVal>
            <c:numRef>
              <c:f>Tabelle2!$C$86:$C$158</c:f>
              <c:numCache>
                <c:formatCode>Standard</c:formatCode>
                <c:ptCount val="73"/>
                <c:pt idx="0">
                  <c:v>-0.05</c:v>
                </c:pt>
                <c:pt idx="1">
                  <c:v>-0.04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0.08</c:v>
                </c:pt>
                <c:pt idx="12">
                  <c:v>0.1</c:v>
                </c:pt>
                <c:pt idx="13">
                  <c:v>0.13</c:v>
                </c:pt>
                <c:pt idx="14">
                  <c:v>0.18</c:v>
                </c:pt>
                <c:pt idx="15">
                  <c:v>0.23</c:v>
                </c:pt>
                <c:pt idx="16">
                  <c:v>0.28000000000000003</c:v>
                </c:pt>
                <c:pt idx="17">
                  <c:v>0.34</c:v>
                </c:pt>
                <c:pt idx="18">
                  <c:v>0.39</c:v>
                </c:pt>
                <c:pt idx="19">
                  <c:v>0.44</c:v>
                </c:pt>
                <c:pt idx="20">
                  <c:v>0.53</c:v>
                </c:pt>
                <c:pt idx="21">
                  <c:v>0.59</c:v>
                </c:pt>
                <c:pt idx="22">
                  <c:v>0.69</c:v>
                </c:pt>
                <c:pt idx="23">
                  <c:v>0.76</c:v>
                </c:pt>
                <c:pt idx="24">
                  <c:v>0.85</c:v>
                </c:pt>
                <c:pt idx="25">
                  <c:v>0.94</c:v>
                </c:pt>
                <c:pt idx="26">
                  <c:v>1.04</c:v>
                </c:pt>
                <c:pt idx="27">
                  <c:v>1.1299999999999999</c:v>
                </c:pt>
                <c:pt idx="28">
                  <c:v>1.23</c:v>
                </c:pt>
                <c:pt idx="29">
                  <c:v>1.34</c:v>
                </c:pt>
                <c:pt idx="30">
                  <c:v>1.46</c:v>
                </c:pt>
                <c:pt idx="31">
                  <c:v>1.58</c:v>
                </c:pt>
                <c:pt idx="32">
                  <c:v>1.69</c:v>
                </c:pt>
                <c:pt idx="33">
                  <c:v>1.79</c:v>
                </c:pt>
                <c:pt idx="34">
                  <c:v>1.92</c:v>
                </c:pt>
                <c:pt idx="35">
                  <c:v>2.04</c:v>
                </c:pt>
                <c:pt idx="36">
                  <c:v>2.17</c:v>
                </c:pt>
                <c:pt idx="37">
                  <c:v>2.31</c:v>
                </c:pt>
                <c:pt idx="38">
                  <c:v>2.4300000000000002</c:v>
                </c:pt>
                <c:pt idx="39">
                  <c:v>2.57</c:v>
                </c:pt>
                <c:pt idx="40">
                  <c:v>2.71</c:v>
                </c:pt>
                <c:pt idx="41">
                  <c:v>2.85</c:v>
                </c:pt>
                <c:pt idx="42">
                  <c:v>3</c:v>
                </c:pt>
                <c:pt idx="43">
                  <c:v>3.15</c:v>
                </c:pt>
                <c:pt idx="44">
                  <c:v>3.31</c:v>
                </c:pt>
                <c:pt idx="45">
                  <c:v>3.46</c:v>
                </c:pt>
                <c:pt idx="46">
                  <c:v>3.61</c:v>
                </c:pt>
                <c:pt idx="47">
                  <c:v>3.77</c:v>
                </c:pt>
                <c:pt idx="48">
                  <c:v>3.92</c:v>
                </c:pt>
                <c:pt idx="49">
                  <c:v>4.09</c:v>
                </c:pt>
                <c:pt idx="50">
                  <c:v>4.26</c:v>
                </c:pt>
                <c:pt idx="51">
                  <c:v>4.4400000000000004</c:v>
                </c:pt>
                <c:pt idx="52">
                  <c:v>4.6100000000000003</c:v>
                </c:pt>
                <c:pt idx="53">
                  <c:v>4.78</c:v>
                </c:pt>
                <c:pt idx="54">
                  <c:v>4.96</c:v>
                </c:pt>
                <c:pt idx="55">
                  <c:v>5.16</c:v>
                </c:pt>
                <c:pt idx="56">
                  <c:v>5.34</c:v>
                </c:pt>
                <c:pt idx="57">
                  <c:v>5.54</c:v>
                </c:pt>
                <c:pt idx="58">
                  <c:v>5.72</c:v>
                </c:pt>
                <c:pt idx="59">
                  <c:v>5.93</c:v>
                </c:pt>
                <c:pt idx="60">
                  <c:v>6.12</c:v>
                </c:pt>
                <c:pt idx="61">
                  <c:v>6.33</c:v>
                </c:pt>
                <c:pt idx="62">
                  <c:v>6.53</c:v>
                </c:pt>
                <c:pt idx="63">
                  <c:v>6.75</c:v>
                </c:pt>
                <c:pt idx="64">
                  <c:v>6.95</c:v>
                </c:pt>
                <c:pt idx="65">
                  <c:v>7.16</c:v>
                </c:pt>
                <c:pt idx="66">
                  <c:v>7.38</c:v>
                </c:pt>
                <c:pt idx="67">
                  <c:v>7.62</c:v>
                </c:pt>
                <c:pt idx="68">
                  <c:v>7.82</c:v>
                </c:pt>
                <c:pt idx="69">
                  <c:v>8.0500000000000007</c:v>
                </c:pt>
                <c:pt idx="70">
                  <c:v>8.2899999999999991</c:v>
                </c:pt>
                <c:pt idx="71">
                  <c:v>8.52</c:v>
                </c:pt>
                <c:pt idx="72">
                  <c:v>8.75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46752"/>
        <c:axId val="73148672"/>
      </c:scatterChart>
      <c:valAx>
        <c:axId val="7314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48672"/>
        <c:crosses val="autoZero"/>
        <c:crossBetween val="midCat"/>
      </c:valAx>
      <c:valAx>
        <c:axId val="731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4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Tabelle2!$B$86:$B$158</c:f>
              <c:numCache>
                <c:formatCode>Standard</c:formatCode>
                <c:ptCount val="73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2.2999999999999998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65</c:v>
                </c:pt>
              </c:numCache>
            </c:numRef>
          </c:xVal>
          <c:yVal>
            <c:numRef>
              <c:f>Tabelle2!$D$86:$D$158</c:f>
              <c:numCache>
                <c:formatCode>Standard</c:formatCode>
                <c:ptCount val="73"/>
                <c:pt idx="0">
                  <c:v>-0.5</c:v>
                </c:pt>
                <c:pt idx="1">
                  <c:v>-0.08</c:v>
                </c:pt>
                <c:pt idx="2">
                  <c:v>-0.02</c:v>
                </c:pt>
                <c:pt idx="3">
                  <c:v>-6.6666666666666671E-3</c:v>
                </c:pt>
                <c:pt idx="4">
                  <c:v>0</c:v>
                </c:pt>
                <c:pt idx="5">
                  <c:v>0</c:v>
                </c:pt>
                <c:pt idx="6">
                  <c:v>4.0000000000000001E-3</c:v>
                </c:pt>
                <c:pt idx="7">
                  <c:v>6.6666666666666671E-3</c:v>
                </c:pt>
                <c:pt idx="8">
                  <c:v>1.1428571428571429E-2</c:v>
                </c:pt>
                <c:pt idx="9">
                  <c:v>1.2500000000000001E-2</c:v>
                </c:pt>
                <c:pt idx="10">
                  <c:v>1.5555555555555557E-2</c:v>
                </c:pt>
                <c:pt idx="11">
                  <c:v>1.6E-2</c:v>
                </c:pt>
                <c:pt idx="12">
                  <c:v>1.8181818181818184E-2</c:v>
                </c:pt>
                <c:pt idx="13">
                  <c:v>2.1666666666666667E-2</c:v>
                </c:pt>
                <c:pt idx="14">
                  <c:v>2.5714285714285714E-2</c:v>
                </c:pt>
                <c:pt idx="15">
                  <c:v>2.8750000000000001E-2</c:v>
                </c:pt>
                <c:pt idx="16">
                  <c:v>3.1111111111111114E-2</c:v>
                </c:pt>
                <c:pt idx="17">
                  <c:v>3.4000000000000002E-2</c:v>
                </c:pt>
                <c:pt idx="18">
                  <c:v>3.5454545454545454E-2</c:v>
                </c:pt>
                <c:pt idx="19">
                  <c:v>3.6666666666666667E-2</c:v>
                </c:pt>
                <c:pt idx="20">
                  <c:v>4.0769230769230773E-2</c:v>
                </c:pt>
                <c:pt idx="21">
                  <c:v>4.2142857142857142E-2</c:v>
                </c:pt>
                <c:pt idx="22">
                  <c:v>4.5999999999999999E-2</c:v>
                </c:pt>
                <c:pt idx="23">
                  <c:v>4.7500000000000001E-2</c:v>
                </c:pt>
                <c:pt idx="24">
                  <c:v>4.9999999999999996E-2</c:v>
                </c:pt>
                <c:pt idx="25">
                  <c:v>5.2222222222222218E-2</c:v>
                </c:pt>
                <c:pt idx="26">
                  <c:v>5.473684210526316E-2</c:v>
                </c:pt>
                <c:pt idx="27">
                  <c:v>5.6499999999999995E-2</c:v>
                </c:pt>
                <c:pt idx="28">
                  <c:v>5.8571428571428573E-2</c:v>
                </c:pt>
                <c:pt idx="29">
                  <c:v>6.0909090909090913E-2</c:v>
                </c:pt>
                <c:pt idx="30">
                  <c:v>6.347826086956522E-2</c:v>
                </c:pt>
                <c:pt idx="31">
                  <c:v>6.5833333333333341E-2</c:v>
                </c:pt>
                <c:pt idx="32">
                  <c:v>6.7599999999999993E-2</c:v>
                </c:pt>
                <c:pt idx="33">
                  <c:v>6.8846153846153849E-2</c:v>
                </c:pt>
                <c:pt idx="34">
                  <c:v>7.1111111111111111E-2</c:v>
                </c:pt>
                <c:pt idx="35">
                  <c:v>7.2857142857142856E-2</c:v>
                </c:pt>
                <c:pt idx="36">
                  <c:v>7.4827586206896543E-2</c:v>
                </c:pt>
                <c:pt idx="37">
                  <c:v>7.6999999999999999E-2</c:v>
                </c:pt>
                <c:pt idx="38">
                  <c:v>7.838709677419356E-2</c:v>
                </c:pt>
                <c:pt idx="39">
                  <c:v>8.0312499999999995E-2</c:v>
                </c:pt>
                <c:pt idx="40">
                  <c:v>8.2121212121212123E-2</c:v>
                </c:pt>
                <c:pt idx="41">
                  <c:v>8.3823529411764713E-2</c:v>
                </c:pt>
                <c:pt idx="42">
                  <c:v>8.5714285714285715E-2</c:v>
                </c:pt>
                <c:pt idx="43">
                  <c:v>8.7499999999999994E-2</c:v>
                </c:pt>
                <c:pt idx="44">
                  <c:v>8.9459459459459462E-2</c:v>
                </c:pt>
                <c:pt idx="45">
                  <c:v>9.1052631578947371E-2</c:v>
                </c:pt>
                <c:pt idx="46">
                  <c:v>9.2564102564102566E-2</c:v>
                </c:pt>
                <c:pt idx="47">
                  <c:v>9.425E-2</c:v>
                </c:pt>
                <c:pt idx="48">
                  <c:v>9.5609756097560977E-2</c:v>
                </c:pt>
                <c:pt idx="49">
                  <c:v>9.7380952380952374E-2</c:v>
                </c:pt>
                <c:pt idx="50">
                  <c:v>9.9069767441860454E-2</c:v>
                </c:pt>
                <c:pt idx="51">
                  <c:v>0.10090909090909092</c:v>
                </c:pt>
                <c:pt idx="52">
                  <c:v>0.10244444444444445</c:v>
                </c:pt>
                <c:pt idx="53">
                  <c:v>0.10391304347826087</c:v>
                </c:pt>
                <c:pt idx="54">
                  <c:v>0.10553191489361702</c:v>
                </c:pt>
                <c:pt idx="55">
                  <c:v>0.1075</c:v>
                </c:pt>
                <c:pt idx="56">
                  <c:v>0.1089795918367347</c:v>
                </c:pt>
                <c:pt idx="57">
                  <c:v>0.1108</c:v>
                </c:pt>
                <c:pt idx="58">
                  <c:v>0.11215686274509803</c:v>
                </c:pt>
                <c:pt idx="59">
                  <c:v>0.11403846153846153</c:v>
                </c:pt>
                <c:pt idx="60">
                  <c:v>0.11547169811320755</c:v>
                </c:pt>
                <c:pt idx="61">
                  <c:v>0.11722222222222223</c:v>
                </c:pt>
                <c:pt idx="62">
                  <c:v>0.11872727272727274</c:v>
                </c:pt>
                <c:pt idx="63">
                  <c:v>0.12053571428571429</c:v>
                </c:pt>
                <c:pt idx="64">
                  <c:v>0.12192982456140351</c:v>
                </c:pt>
                <c:pt idx="65">
                  <c:v>0.12344827586206897</c:v>
                </c:pt>
                <c:pt idx="66">
                  <c:v>0.12508474576271186</c:v>
                </c:pt>
                <c:pt idx="67">
                  <c:v>0.127</c:v>
                </c:pt>
                <c:pt idx="68">
                  <c:v>0.12819672131147541</c:v>
                </c:pt>
                <c:pt idx="69">
                  <c:v>0.12983870967741937</c:v>
                </c:pt>
                <c:pt idx="70">
                  <c:v>0.13158730158730159</c:v>
                </c:pt>
                <c:pt idx="71">
                  <c:v>0.13312499999999999</c:v>
                </c:pt>
                <c:pt idx="72">
                  <c:v>0.13461538461538461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80672"/>
        <c:axId val="73182592"/>
      </c:scatterChart>
      <c:valAx>
        <c:axId val="7318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82592"/>
        <c:crosses val="autoZero"/>
        <c:crossBetween val="midCat"/>
      </c:valAx>
      <c:valAx>
        <c:axId val="731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8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Tabelle4!$C$1</c:f>
              <c:strCache>
                <c:ptCount val="1"/>
                <c:pt idx="0">
                  <c:v>I_extr (mA)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Tabelle4!$B$2:$B$42</c:f>
              <c:numCache>
                <c:formatCode>Standard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Tabelle4!$C$2:$C$42</c:f>
              <c:numCache>
                <c:formatCode>Standard</c:formatCode>
                <c:ptCount val="41"/>
                <c:pt idx="0">
                  <c:v>-0.6</c:v>
                </c:pt>
                <c:pt idx="1">
                  <c:v>-0.4</c:v>
                </c:pt>
                <c:pt idx="2">
                  <c:v>-0.3</c:v>
                </c:pt>
                <c:pt idx="3">
                  <c:v>-0.1</c:v>
                </c:pt>
                <c:pt idx="4">
                  <c:v>0.1</c:v>
                </c:pt>
                <c:pt idx="5">
                  <c:v>0.3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  <c:pt idx="10">
                  <c:v>1.1000000000000001</c:v>
                </c:pt>
                <c:pt idx="11">
                  <c:v>1.3</c:v>
                </c:pt>
                <c:pt idx="12">
                  <c:v>1.5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2.2999999999999998</c:v>
                </c:pt>
                <c:pt idx="18">
                  <c:v>2.5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3.5</c:v>
                </c:pt>
                <c:pt idx="25">
                  <c:v>3.7</c:v>
                </c:pt>
                <c:pt idx="26">
                  <c:v>3.9</c:v>
                </c:pt>
                <c:pt idx="27">
                  <c:v>4.0999999999999996</c:v>
                </c:pt>
                <c:pt idx="28">
                  <c:v>4.3</c:v>
                </c:pt>
                <c:pt idx="29">
                  <c:v>4.5</c:v>
                </c:pt>
                <c:pt idx="30">
                  <c:v>4.5999999999999996</c:v>
                </c:pt>
                <c:pt idx="31">
                  <c:v>4.8</c:v>
                </c:pt>
                <c:pt idx="32">
                  <c:v>5</c:v>
                </c:pt>
                <c:pt idx="33">
                  <c:v>5.0999999999999996</c:v>
                </c:pt>
                <c:pt idx="34">
                  <c:v>5.3</c:v>
                </c:pt>
                <c:pt idx="35">
                  <c:v>5.5</c:v>
                </c:pt>
                <c:pt idx="36">
                  <c:v>5.7</c:v>
                </c:pt>
                <c:pt idx="37">
                  <c:v>5.8</c:v>
                </c:pt>
                <c:pt idx="38">
                  <c:v>5.9</c:v>
                </c:pt>
                <c:pt idx="39">
                  <c:v>6.1</c:v>
                </c:pt>
                <c:pt idx="40">
                  <c:v>6.3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3824"/>
        <c:axId val="91436928"/>
      </c:scatterChart>
      <c:valAx>
        <c:axId val="8289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36928"/>
        <c:crosses val="autoZero"/>
        <c:crossBetween val="midCat"/>
      </c:valAx>
      <c:valAx>
        <c:axId val="914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9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7097112860892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Tabelle4!$B$45:$B$85</c:f>
              <c:numCache>
                <c:formatCode>Standard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Tabelle4!$D$45:$D$85</c:f>
              <c:numCache>
                <c:formatCode>Standard</c:formatCode>
                <c:ptCount val="41"/>
                <c:pt idx="0">
                  <c:v>0.1</c:v>
                </c:pt>
                <c:pt idx="1">
                  <c:v>0.8</c:v>
                </c:pt>
                <c:pt idx="2">
                  <c:v>0.89999999999999991</c:v>
                </c:pt>
                <c:pt idx="3">
                  <c:v>0.9</c:v>
                </c:pt>
                <c:pt idx="4">
                  <c:v>0.9</c:v>
                </c:pt>
                <c:pt idx="5">
                  <c:v>1</c:v>
                </c:pt>
                <c:pt idx="6">
                  <c:v>1.2000000000000002</c:v>
                </c:pt>
                <c:pt idx="7">
                  <c:v>1.2000000000000002</c:v>
                </c:pt>
                <c:pt idx="8">
                  <c:v>1.2</c:v>
                </c:pt>
                <c:pt idx="9">
                  <c:v>1.2000000000000002</c:v>
                </c:pt>
                <c:pt idx="10">
                  <c:v>1.2999999999999998</c:v>
                </c:pt>
                <c:pt idx="11">
                  <c:v>1.3</c:v>
                </c:pt>
                <c:pt idx="12">
                  <c:v>1.2999999999999998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1.4</c:v>
                </c:pt>
                <c:pt idx="16">
                  <c:v>1.4</c:v>
                </c:pt>
                <c:pt idx="17">
                  <c:v>1.4000000000000004</c:v>
                </c:pt>
                <c:pt idx="18">
                  <c:v>1.4</c:v>
                </c:pt>
                <c:pt idx="19">
                  <c:v>1.6</c:v>
                </c:pt>
                <c:pt idx="20">
                  <c:v>1.6000000000000005</c:v>
                </c:pt>
                <c:pt idx="21">
                  <c:v>1.5</c:v>
                </c:pt>
                <c:pt idx="22">
                  <c:v>1.5</c:v>
                </c:pt>
                <c:pt idx="23">
                  <c:v>1.5000000000000004</c:v>
                </c:pt>
                <c:pt idx="24">
                  <c:v>1.5999999999999996</c:v>
                </c:pt>
                <c:pt idx="25">
                  <c:v>1.5999999999999996</c:v>
                </c:pt>
                <c:pt idx="26">
                  <c:v>1.6</c:v>
                </c:pt>
                <c:pt idx="27">
                  <c:v>1.6000000000000005</c:v>
                </c:pt>
                <c:pt idx="28">
                  <c:v>1.6000000000000005</c:v>
                </c:pt>
                <c:pt idx="29">
                  <c:v>1.5</c:v>
                </c:pt>
                <c:pt idx="30">
                  <c:v>1.6000000000000005</c:v>
                </c:pt>
                <c:pt idx="31">
                  <c:v>1.6000000000000005</c:v>
                </c:pt>
                <c:pt idx="32">
                  <c:v>1.5999999999999996</c:v>
                </c:pt>
                <c:pt idx="33">
                  <c:v>1.7000000000000002</c:v>
                </c:pt>
                <c:pt idx="34">
                  <c:v>1.6000000000000005</c:v>
                </c:pt>
                <c:pt idx="35">
                  <c:v>1.7000000000000002</c:v>
                </c:pt>
                <c:pt idx="36">
                  <c:v>1.7000000000000002</c:v>
                </c:pt>
                <c:pt idx="37">
                  <c:v>1.7000000000000002</c:v>
                </c:pt>
                <c:pt idx="38">
                  <c:v>1.7999999999999998</c:v>
                </c:pt>
                <c:pt idx="39">
                  <c:v>1.8000000000000007</c:v>
                </c:pt>
                <c:pt idx="40">
                  <c:v>1.7999999999999998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48832"/>
        <c:axId val="91459968"/>
      </c:scatterChart>
      <c:valAx>
        <c:axId val="9144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59968"/>
        <c:crosses val="autoZero"/>
        <c:crossBetween val="midCat"/>
      </c:valAx>
      <c:valAx>
        <c:axId val="914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4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26159230096238E-2"/>
          <c:y val="0.11615740740740743"/>
          <c:w val="0.8712939632545931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Tabelle4!$B$45:$B$85</c:f>
              <c:numCache>
                <c:formatCode>Standard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Tabelle4!$F$45:$F$85</c:f>
              <c:numCache>
                <c:formatCode>Standard</c:formatCode>
                <c:ptCount val="41"/>
                <c:pt idx="0">
                  <c:v>1.2E-2</c:v>
                </c:pt>
                <c:pt idx="1">
                  <c:v>0.02</c:v>
                </c:pt>
                <c:pt idx="2">
                  <c:v>3.1E-2</c:v>
                </c:pt>
                <c:pt idx="3">
                  <c:v>4.1999999999999996E-2</c:v>
                </c:pt>
                <c:pt idx="4">
                  <c:v>5.5000000000000007E-2</c:v>
                </c:pt>
                <c:pt idx="5">
                  <c:v>7.1999999999999995E-2</c:v>
                </c:pt>
                <c:pt idx="6">
                  <c:v>7.3999999999999996E-2</c:v>
                </c:pt>
                <c:pt idx="7">
                  <c:v>8.199999999999999E-2</c:v>
                </c:pt>
                <c:pt idx="8">
                  <c:v>9.2999999999999999E-2</c:v>
                </c:pt>
                <c:pt idx="9">
                  <c:v>0.10100000000000001</c:v>
                </c:pt>
                <c:pt idx="10">
                  <c:v>0.11100000000000002</c:v>
                </c:pt>
                <c:pt idx="11">
                  <c:v>0.121</c:v>
                </c:pt>
                <c:pt idx="12">
                  <c:v>0.128</c:v>
                </c:pt>
                <c:pt idx="13">
                  <c:v>0.15</c:v>
                </c:pt>
                <c:pt idx="14">
                  <c:v>0.16</c:v>
                </c:pt>
                <c:pt idx="15">
                  <c:v>0.16999999999999998</c:v>
                </c:pt>
                <c:pt idx="16">
                  <c:v>0.18</c:v>
                </c:pt>
                <c:pt idx="17">
                  <c:v>0.19</c:v>
                </c:pt>
                <c:pt idx="18">
                  <c:v>0.2</c:v>
                </c:pt>
                <c:pt idx="19">
                  <c:v>0.20499999999999999</c:v>
                </c:pt>
                <c:pt idx="20">
                  <c:v>0.21000000000000002</c:v>
                </c:pt>
                <c:pt idx="21">
                  <c:v>0.22000000000000003</c:v>
                </c:pt>
                <c:pt idx="22">
                  <c:v>0.22500000000000001</c:v>
                </c:pt>
                <c:pt idx="23">
                  <c:v>0.22999999999999998</c:v>
                </c:pt>
                <c:pt idx="24">
                  <c:v>0.26</c:v>
                </c:pt>
                <c:pt idx="25">
                  <c:v>0.27</c:v>
                </c:pt>
                <c:pt idx="26">
                  <c:v>0.27999999999999997</c:v>
                </c:pt>
                <c:pt idx="27">
                  <c:v>0.28999999999999998</c:v>
                </c:pt>
                <c:pt idx="28">
                  <c:v>0.3</c:v>
                </c:pt>
                <c:pt idx="29">
                  <c:v>0.30499999999999999</c:v>
                </c:pt>
                <c:pt idx="30">
                  <c:v>0.31</c:v>
                </c:pt>
                <c:pt idx="31">
                  <c:v>0.32999999999999996</c:v>
                </c:pt>
                <c:pt idx="32">
                  <c:v>0.33999999999999997</c:v>
                </c:pt>
                <c:pt idx="33">
                  <c:v>0.35</c:v>
                </c:pt>
                <c:pt idx="34">
                  <c:v>0.37</c:v>
                </c:pt>
                <c:pt idx="35">
                  <c:v>0.38</c:v>
                </c:pt>
                <c:pt idx="36">
                  <c:v>0.39</c:v>
                </c:pt>
                <c:pt idx="37">
                  <c:v>0.4</c:v>
                </c:pt>
                <c:pt idx="38">
                  <c:v>0.40499999999999997</c:v>
                </c:pt>
                <c:pt idx="39">
                  <c:v>0.40499999999999997</c:v>
                </c:pt>
                <c:pt idx="40">
                  <c:v>0.41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71232"/>
        <c:axId val="83040512"/>
      </c:scatterChart>
      <c:valAx>
        <c:axId val="9147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040512"/>
        <c:crosses val="autoZero"/>
        <c:crossBetween val="midCat"/>
      </c:valAx>
      <c:valAx>
        <c:axId val="830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71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326447</xdr:colOff>
      <xdr:row>11</xdr:row>
      <xdr:rowOff>79230</xdr:rowOff>
    </xdr:from>
    <xdr:to>
      <xdr:col>21</xdr:col>
      <xdr:colOff>459797</xdr:colOff>
      <xdr:row>27</xdr:row>
      <xdr:rowOff>188768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37</xdr:row>
      <xdr:rowOff>20349</xdr:rowOff>
    </xdr:from>
    <xdr:to>
      <xdr:col>20</xdr:col>
      <xdr:colOff>228600</xdr:colOff>
      <xdr:row>53</xdr:row>
      <xdr:rowOff>167987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381865</xdr:colOff>
      <xdr:row>55</xdr:row>
      <xdr:rowOff>51521</xdr:rowOff>
    </xdr:from>
    <xdr:to>
      <xdr:col>23</xdr:col>
      <xdr:colOff>181840</xdr:colOff>
      <xdr:row>70</xdr:row>
      <xdr:rowOff>65809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371474</xdr:colOff>
      <xdr:row>96</xdr:row>
      <xdr:rowOff>61912</xdr:rowOff>
    </xdr:from>
    <xdr:to>
      <xdr:col>21</xdr:col>
      <xdr:colOff>761999</xdr:colOff>
      <xdr:row>115</xdr:row>
      <xdr:rowOff>38100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3</xdr:row>
      <xdr:rowOff>80961</xdr:rowOff>
    </xdr:from>
    <xdr:to>
      <xdr:col>14</xdr:col>
      <xdr:colOff>304799</xdr:colOff>
      <xdr:row>20</xdr:row>
      <xdr:rowOff>47624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48</xdr:row>
      <xdr:rowOff>119062</xdr:rowOff>
    </xdr:from>
    <xdr:to>
      <xdr:col>22</xdr:col>
      <xdr:colOff>485775</xdr:colOff>
      <xdr:row>70</xdr:row>
      <xdr:rowOff>38100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219075</xdr:colOff>
      <xdr:row>72</xdr:row>
      <xdr:rowOff>100012</xdr:rowOff>
    </xdr:from>
    <xdr:to>
      <xdr:col>18</xdr:col>
      <xdr:colOff>219075</xdr:colOff>
      <xdr:row>86</xdr:row>
      <xdr:rowOff>176212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5" zoomScaleNormal="85" workbookViewId="0">
      <selection activeCell="A27" sqref="A27"/>
    </sheetView>
  </sheetViews>
  <sheetFormatPr baseColWidth="10" defaultRowHeight="15" x14ac:dyDescent="0.25"/>
  <cols>
    <col min="2" max="2" width="18.42578125" customWidth="1"/>
    <col min="3" max="3" width="17.5703125" customWidth="1"/>
  </cols>
  <sheetData>
    <row r="1" spans="1:8" x14ac:dyDescent="0.25">
      <c r="A1" t="s">
        <v>74</v>
      </c>
    </row>
    <row r="3" spans="1:8" x14ac:dyDescent="0.25">
      <c r="D3" t="s">
        <v>75</v>
      </c>
    </row>
    <row r="4" spans="1:8" x14ac:dyDescent="0.25">
      <c r="B4" t="s">
        <v>9</v>
      </c>
      <c r="C4" t="s">
        <v>0</v>
      </c>
      <c r="D4">
        <v>1</v>
      </c>
      <c r="E4">
        <v>2</v>
      </c>
      <c r="F4">
        <v>3</v>
      </c>
      <c r="G4">
        <v>4</v>
      </c>
      <c r="H4">
        <v>5</v>
      </c>
    </row>
    <row r="6" spans="1:8" x14ac:dyDescent="0.25">
      <c r="A6" t="s">
        <v>1</v>
      </c>
      <c r="B6">
        <v>930</v>
      </c>
      <c r="C6" t="s">
        <v>2</v>
      </c>
      <c r="D6" s="1">
        <v>8.3000000000000002E-8</v>
      </c>
      <c r="E6" s="1">
        <v>9.6999999999999995E-8</v>
      </c>
      <c r="F6" s="1">
        <v>2.7000000000000001E-7</v>
      </c>
      <c r="G6" s="1">
        <v>3.9000000000000002E-7</v>
      </c>
      <c r="H6" s="1">
        <v>3.9999999999999998E-7</v>
      </c>
    </row>
    <row r="7" spans="1:8" x14ac:dyDescent="0.25">
      <c r="B7">
        <v>960</v>
      </c>
      <c r="C7" t="s">
        <v>2</v>
      </c>
      <c r="D7" s="1">
        <v>1.6999999999999999E-7</v>
      </c>
      <c r="E7" s="1">
        <v>1.4000000000000001E-7</v>
      </c>
      <c r="F7" s="1">
        <v>2.8999999999999998E-7</v>
      </c>
      <c r="G7" s="1">
        <v>3.9000000000000002E-7</v>
      </c>
      <c r="H7" s="1">
        <v>4.3000000000000001E-7</v>
      </c>
    </row>
    <row r="8" spans="1:8" x14ac:dyDescent="0.25">
      <c r="B8">
        <v>990</v>
      </c>
      <c r="C8" s="1">
        <v>8.0000000000000004E-4</v>
      </c>
      <c r="D8" s="1">
        <v>3.3000000000000002E-7</v>
      </c>
      <c r="E8" s="1">
        <v>2.3999999999999998E-7</v>
      </c>
      <c r="F8" s="1">
        <v>3.5999999999999999E-7</v>
      </c>
      <c r="G8" s="1">
        <v>3.9999999999999998E-7</v>
      </c>
      <c r="H8" s="1">
        <v>4.4999999999999998E-7</v>
      </c>
    </row>
    <row r="9" spans="1:8" x14ac:dyDescent="0.25">
      <c r="B9">
        <v>1020</v>
      </c>
      <c r="C9" s="1">
        <v>9.7999999999999997E-4</v>
      </c>
      <c r="D9" s="1">
        <v>5.9999999999999997E-7</v>
      </c>
      <c r="E9" s="1">
        <v>3.9999999999999998E-7</v>
      </c>
      <c r="F9" s="1">
        <v>5.0999999999999999E-7</v>
      </c>
      <c r="G9" s="1">
        <v>4.2E-7</v>
      </c>
      <c r="H9" s="1">
        <v>4.3000000000000001E-7</v>
      </c>
    </row>
    <row r="10" spans="1:8" x14ac:dyDescent="0.25">
      <c r="B10">
        <v>1050</v>
      </c>
      <c r="C10" s="1">
        <v>1.2999999999999999E-3</v>
      </c>
      <c r="D10" s="1">
        <v>1.1000000000000001E-6</v>
      </c>
      <c r="E10" s="1">
        <v>6.8999999999999996E-7</v>
      </c>
      <c r="F10" s="1">
        <v>7.6000000000000003E-7</v>
      </c>
      <c r="G10" s="1">
        <v>4.5999999999999999E-7</v>
      </c>
      <c r="H10" s="1">
        <v>4.4999999999999998E-7</v>
      </c>
    </row>
    <row r="11" spans="1:8" x14ac:dyDescent="0.25">
      <c r="B11">
        <v>1080</v>
      </c>
      <c r="C11" s="1">
        <v>2.3E-3</v>
      </c>
      <c r="D11" s="1">
        <v>1.7999999999999999E-6</v>
      </c>
      <c r="E11" s="1">
        <v>1.1999999999999999E-6</v>
      </c>
      <c r="F11" s="1">
        <v>1.1000000000000001E-6</v>
      </c>
      <c r="G11" s="1">
        <v>5.2E-7</v>
      </c>
      <c r="H11" s="1">
        <v>4.5900000000000002E-7</v>
      </c>
    </row>
    <row r="12" spans="1:8" x14ac:dyDescent="0.25">
      <c r="B12">
        <v>1110</v>
      </c>
      <c r="C12" s="1">
        <v>5.7000000000000002E-3</v>
      </c>
      <c r="D12" s="1">
        <v>3.3000000000000002E-6</v>
      </c>
      <c r="E12" s="1">
        <v>2.3E-6</v>
      </c>
      <c r="F12" s="1">
        <v>1.7999999999999999E-6</v>
      </c>
      <c r="G12" s="1">
        <v>6.3E-7</v>
      </c>
      <c r="H12" s="1">
        <v>4.6899999999999998E-7</v>
      </c>
    </row>
    <row r="13" spans="1:8" x14ac:dyDescent="0.25">
      <c r="B13">
        <v>1140</v>
      </c>
      <c r="C13" s="1">
        <v>1.0999999999999999E-2</v>
      </c>
      <c r="D13" s="1">
        <v>6.2999999999999998E-6</v>
      </c>
      <c r="E13" s="1">
        <v>4.3000000000000003E-6</v>
      </c>
      <c r="F13" s="1">
        <v>3.1999999999999999E-6</v>
      </c>
      <c r="G13" s="1">
        <v>8.8999999999999995E-7</v>
      </c>
      <c r="H13" s="1">
        <v>4.8599999999999998E-7</v>
      </c>
    </row>
    <row r="14" spans="1:8" x14ac:dyDescent="0.25">
      <c r="B14">
        <v>1170</v>
      </c>
      <c r="C14" s="1">
        <v>1.4999999999999999E-2</v>
      </c>
      <c r="D14" s="1">
        <v>8.8000000000000004E-6</v>
      </c>
      <c r="E14" s="1">
        <v>5.8000000000000004E-6</v>
      </c>
      <c r="F14" s="1">
        <v>4.4000000000000002E-6</v>
      </c>
      <c r="G14" s="1">
        <v>1.1000000000000001E-6</v>
      </c>
      <c r="H14" s="1">
        <v>4.3000000000000001E-7</v>
      </c>
    </row>
    <row r="15" spans="1:8" x14ac:dyDescent="0.25">
      <c r="B15">
        <v>1200</v>
      </c>
      <c r="C15" s="1">
        <v>4.2000000000000003E-2</v>
      </c>
      <c r="D15" s="1">
        <v>3.8999999999999999E-5</v>
      </c>
      <c r="E15" s="1">
        <v>2.0999999999999999E-5</v>
      </c>
      <c r="F15" s="1">
        <v>1.5E-5</v>
      </c>
      <c r="G15" s="1">
        <v>3.0000000000000001E-6</v>
      </c>
      <c r="H15" s="1">
        <v>5.4000000000000002E-7</v>
      </c>
    </row>
    <row r="16" spans="1:8" x14ac:dyDescent="0.25">
      <c r="B16">
        <v>1216</v>
      </c>
      <c r="C16" s="1">
        <v>7.6999999999999999E-2</v>
      </c>
      <c r="D16" s="1">
        <v>9.1000000000000003E-5</v>
      </c>
      <c r="E16" s="1">
        <v>4.6E-5</v>
      </c>
      <c r="F16" s="1">
        <v>3.1999999999999999E-5</v>
      </c>
      <c r="G16" s="1">
        <v>6.1E-6</v>
      </c>
      <c r="H16" s="1">
        <v>6.3900000000000004E-7</v>
      </c>
    </row>
    <row r="17" spans="1:8" x14ac:dyDescent="0.25">
      <c r="B17">
        <v>1230</v>
      </c>
      <c r="C17" s="1">
        <v>0.16</v>
      </c>
      <c r="D17" s="1">
        <v>1.8000000000000001E-4</v>
      </c>
      <c r="E17" s="1">
        <v>1.2E-4</v>
      </c>
      <c r="F17" s="1">
        <v>7.5000000000000002E-4</v>
      </c>
    </row>
    <row r="18" spans="1:8" x14ac:dyDescent="0.25">
      <c r="B18">
        <v>1230</v>
      </c>
      <c r="C18" s="1">
        <v>0.15</v>
      </c>
      <c r="D18" s="1">
        <v>1.8000000000000001E-4</v>
      </c>
      <c r="E18" s="1">
        <v>1.1E-4</v>
      </c>
      <c r="F18" t="s">
        <v>76</v>
      </c>
      <c r="G18" s="1">
        <v>1.1E-5</v>
      </c>
      <c r="H18" s="1">
        <v>8.4300000000000002E-7</v>
      </c>
    </row>
    <row r="20" spans="1:8" x14ac:dyDescent="0.25">
      <c r="A20" t="s">
        <v>6</v>
      </c>
      <c r="B20">
        <v>930</v>
      </c>
      <c r="C20" t="s">
        <v>2</v>
      </c>
      <c r="D20" s="1">
        <v>9.0999999999999994E-8</v>
      </c>
      <c r="E20" s="1">
        <v>9.9999999999999995E-8</v>
      </c>
      <c r="F20" s="1">
        <v>2.4999999999999999E-7</v>
      </c>
      <c r="G20" s="1">
        <v>3.8000000000000001E-7</v>
      </c>
      <c r="H20" s="1">
        <v>3.9200000000000002E-7</v>
      </c>
    </row>
    <row r="21" spans="1:8" x14ac:dyDescent="0.25">
      <c r="B21">
        <v>970</v>
      </c>
      <c r="C21" t="s">
        <v>2</v>
      </c>
      <c r="D21" s="1">
        <v>8.3999999999999998E-8</v>
      </c>
      <c r="E21" s="1">
        <v>8.3999999999999998E-8</v>
      </c>
      <c r="F21" s="1">
        <v>2.4999999999999999E-7</v>
      </c>
      <c r="G21" s="1">
        <v>3.8000000000000001E-7</v>
      </c>
      <c r="H21" s="1">
        <v>3.9200000000000002E-7</v>
      </c>
    </row>
    <row r="22" spans="1:8" x14ac:dyDescent="0.25">
      <c r="B22">
        <v>1010</v>
      </c>
      <c r="C22" s="1">
        <v>8.4999999999999995E-4</v>
      </c>
      <c r="D22" s="1">
        <v>1.1000000000000001E-7</v>
      </c>
      <c r="E22" s="1">
        <v>8.9999999999999999E-8</v>
      </c>
      <c r="F22" s="1">
        <v>2.6E-7</v>
      </c>
      <c r="G22" s="1">
        <v>3.8000000000000001E-7</v>
      </c>
      <c r="H22" s="1">
        <v>3.9299999999999999E-7</v>
      </c>
    </row>
    <row r="23" spans="1:8" x14ac:dyDescent="0.25">
      <c r="B23">
        <v>1050</v>
      </c>
      <c r="C23" s="1">
        <v>9.7999999999999997E-4</v>
      </c>
      <c r="D23" s="1">
        <v>1.3E-7</v>
      </c>
      <c r="E23" s="1">
        <v>9.9E-8</v>
      </c>
      <c r="F23" s="1">
        <v>2.7000000000000001E-7</v>
      </c>
      <c r="G23" s="1">
        <v>3.9000000000000002E-7</v>
      </c>
      <c r="H23" s="1">
        <v>4.3700000000000001E-7</v>
      </c>
    </row>
    <row r="24" spans="1:8" x14ac:dyDescent="0.25">
      <c r="B24">
        <v>1090</v>
      </c>
      <c r="C24" s="1">
        <v>1.1999999999999999E-3</v>
      </c>
      <c r="D24" s="1">
        <v>1.8E-7</v>
      </c>
      <c r="E24" s="1">
        <v>1.1999999999999999E-7</v>
      </c>
      <c r="F24" s="1">
        <v>2.9999999999999999E-7</v>
      </c>
      <c r="G24" s="1">
        <v>3.9000000000000002E-7</v>
      </c>
      <c r="H24" s="1">
        <v>4.3300000000000003E-7</v>
      </c>
    </row>
    <row r="25" spans="1:8" x14ac:dyDescent="0.25">
      <c r="B25">
        <v>1130</v>
      </c>
      <c r="C25" s="1">
        <v>2.3999999999999998E-3</v>
      </c>
      <c r="D25" s="1">
        <v>2.9999999999999999E-7</v>
      </c>
      <c r="E25" s="1">
        <v>1.6E-7</v>
      </c>
      <c r="F25" s="1">
        <v>3.8000000000000001E-7</v>
      </c>
      <c r="G25" s="1">
        <v>4.0999999999999999E-7</v>
      </c>
      <c r="H25" s="1">
        <v>4.3700000000000001E-7</v>
      </c>
    </row>
    <row r="26" spans="1:8" x14ac:dyDescent="0.25">
      <c r="B26">
        <v>1170</v>
      </c>
      <c r="C26" s="1">
        <v>6.1000000000000004E-3</v>
      </c>
      <c r="D26" s="1">
        <v>4.7E-7</v>
      </c>
      <c r="E26" s="1">
        <v>2.6E-7</v>
      </c>
      <c r="F26" s="1">
        <v>4.9999999999999998E-7</v>
      </c>
      <c r="G26" s="1">
        <v>4.4000000000000002E-7</v>
      </c>
      <c r="H26" s="1">
        <v>4.03E-7</v>
      </c>
    </row>
    <row r="27" spans="1:8" x14ac:dyDescent="0.25">
      <c r="B27">
        <v>1210</v>
      </c>
      <c r="C27" s="1">
        <v>2.9000000000000001E-2</v>
      </c>
      <c r="D27" s="1">
        <v>1.9999999999999999E-6</v>
      </c>
      <c r="E27" s="1">
        <v>1.7E-6</v>
      </c>
      <c r="F27" s="1">
        <v>1.5999999999999999E-6</v>
      </c>
      <c r="G27" t="s">
        <v>77</v>
      </c>
      <c r="H27" s="1">
        <v>4.1600000000000002E-7</v>
      </c>
    </row>
    <row r="28" spans="1:8" x14ac:dyDescent="0.25">
      <c r="B28">
        <v>1250</v>
      </c>
      <c r="C28" s="1">
        <v>0.28000000000000003</v>
      </c>
      <c r="D28" s="1">
        <v>2.3E-5</v>
      </c>
      <c r="E28" s="1">
        <v>1.8E-5</v>
      </c>
      <c r="F28" s="1">
        <v>1.5E-5</v>
      </c>
      <c r="G28" s="1">
        <v>4.6E-6</v>
      </c>
      <c r="H28" s="1">
        <v>6.3099999999999997E-7</v>
      </c>
    </row>
    <row r="29" spans="1:8" x14ac:dyDescent="0.25">
      <c r="B29">
        <v>1290</v>
      </c>
      <c r="C29" s="1">
        <v>0.87</v>
      </c>
      <c r="D29" s="1">
        <v>6.4999999999999994E-5</v>
      </c>
      <c r="E29" s="1">
        <v>8.7999999999999998E-5</v>
      </c>
      <c r="F29" s="1">
        <v>6.0000000000000002E-5</v>
      </c>
      <c r="G29" s="1">
        <v>1.5999999999999999E-5</v>
      </c>
      <c r="H29" s="1">
        <v>1.26E-6</v>
      </c>
    </row>
    <row r="30" spans="1:8" x14ac:dyDescent="0.25">
      <c r="B30">
        <v>1314</v>
      </c>
      <c r="C30">
        <v>1.3</v>
      </c>
      <c r="D30" s="1">
        <v>1E-4</v>
      </c>
      <c r="E30" s="1">
        <v>1E-4</v>
      </c>
      <c r="F30" s="1">
        <v>9.0000000000000006E-5</v>
      </c>
      <c r="G30" s="1">
        <v>2.3E-5</v>
      </c>
      <c r="H30" s="1">
        <v>1.7799999999999999E-6</v>
      </c>
    </row>
    <row r="31" spans="1:8" x14ac:dyDescent="0.25">
      <c r="B31">
        <v>1330</v>
      </c>
      <c r="C31">
        <v>1.6</v>
      </c>
      <c r="D31" s="1">
        <v>1.3999999999999999E-4</v>
      </c>
      <c r="E31" s="1">
        <v>1.2999999999999999E-4</v>
      </c>
      <c r="F31" s="1">
        <v>1.1E-4</v>
      </c>
      <c r="G31" s="1">
        <v>2.9E-5</v>
      </c>
      <c r="H31" s="1">
        <v>2.0499999999999999E-6</v>
      </c>
    </row>
    <row r="32" spans="1:8" x14ac:dyDescent="0.25">
      <c r="B32">
        <v>1350</v>
      </c>
      <c r="C32">
        <v>1.9</v>
      </c>
      <c r="D32" s="1">
        <v>2.1000000000000001E-4</v>
      </c>
      <c r="E32" s="1">
        <v>1.8000000000000001E-4</v>
      </c>
      <c r="F32" s="1">
        <v>1.3999999999999999E-4</v>
      </c>
      <c r="G32" s="1">
        <v>5.8999999999999998E-5</v>
      </c>
      <c r="H32" s="1">
        <v>2.4499999999999998E-6</v>
      </c>
    </row>
    <row r="33" spans="2:8" x14ac:dyDescent="0.25">
      <c r="B33">
        <v>1370</v>
      </c>
      <c r="C33">
        <v>2.4</v>
      </c>
      <c r="D33" s="1">
        <v>3.3E-4</v>
      </c>
      <c r="E33" s="1">
        <v>2.7999999999999998E-4</v>
      </c>
      <c r="F33" s="1">
        <v>2.0000000000000001E-4</v>
      </c>
      <c r="G33" s="1">
        <v>1E-4</v>
      </c>
      <c r="H33" s="1">
        <v>2.8899999999999999E-6</v>
      </c>
    </row>
    <row r="36" spans="2:8" x14ac:dyDescent="0.25">
      <c r="C36" s="1"/>
    </row>
    <row r="37" spans="2:8" x14ac:dyDescent="0.25">
      <c r="C37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opLeftCell="A217" zoomScaleNormal="100" workbookViewId="0">
      <selection activeCell="O169" sqref="O169"/>
    </sheetView>
  </sheetViews>
  <sheetFormatPr baseColWidth="10" defaultRowHeight="15" x14ac:dyDescent="0.25"/>
  <cols>
    <col min="2" max="2" width="12.85546875" customWidth="1"/>
    <col min="3" max="3" width="19.140625" customWidth="1"/>
    <col min="4" max="8" width="18.5703125" customWidth="1"/>
  </cols>
  <sheetData>
    <row r="1" spans="1:14" x14ac:dyDescent="0.25">
      <c r="A1" t="s">
        <v>10</v>
      </c>
    </row>
    <row r="3" spans="1:14" x14ac:dyDescent="0.25">
      <c r="A3" t="s">
        <v>41</v>
      </c>
      <c r="B3" t="s">
        <v>23</v>
      </c>
      <c r="C3" t="s">
        <v>22</v>
      </c>
      <c r="D3" t="s">
        <v>21</v>
      </c>
      <c r="E3" t="s">
        <v>71</v>
      </c>
      <c r="F3" t="s">
        <v>72</v>
      </c>
      <c r="G3" t="s">
        <v>69</v>
      </c>
      <c r="H3" t="s">
        <v>70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</row>
    <row r="4" spans="1:14" x14ac:dyDescent="0.25">
      <c r="A4" t="s">
        <v>37</v>
      </c>
      <c r="B4">
        <v>-0.1</v>
      </c>
      <c r="C4">
        <v>-0.04</v>
      </c>
      <c r="D4">
        <f>C4/B4</f>
        <v>0.39999999999999997</v>
      </c>
      <c r="E4">
        <f>C4+0.05</f>
        <v>1.0000000000000002E-2</v>
      </c>
      <c r="F4">
        <f>E4/B4</f>
        <v>-0.10000000000000002</v>
      </c>
      <c r="G4">
        <f>((B4*C4)/(0.0000000567*0.000439824))^(1/4)</f>
        <v>112.5380801797253</v>
      </c>
      <c r="H4">
        <f>293+(D4-0.00979415)/(0.00979415*0.0041)</f>
        <v>10010.245349171226</v>
      </c>
      <c r="I4" t="s">
        <v>2</v>
      </c>
      <c r="J4" t="s">
        <v>17</v>
      </c>
      <c r="K4" t="s">
        <v>18</v>
      </c>
      <c r="L4" t="s">
        <v>4</v>
      </c>
      <c r="M4" t="s">
        <v>19</v>
      </c>
      <c r="N4" t="s">
        <v>20</v>
      </c>
    </row>
    <row r="5" spans="1:14" x14ac:dyDescent="0.25">
      <c r="B5">
        <v>0.2</v>
      </c>
      <c r="C5">
        <v>-0.02</v>
      </c>
      <c r="D5">
        <f t="shared" ref="D5:D84" si="0">C5/B5</f>
        <v>-9.9999999999999992E-2</v>
      </c>
      <c r="E5">
        <f t="shared" ref="E5:E68" si="1">C5+0.05</f>
        <v>3.0000000000000002E-2</v>
      </c>
      <c r="F5">
        <f t="shared" ref="F5:F68" si="2">E5/B5</f>
        <v>0.15</v>
      </c>
      <c r="G5" t="e">
        <f t="shared" ref="G5:G68" si="3">((B5*C5)/(0.0000000567*0.000439824))^(1/4)</f>
        <v>#NUM!</v>
      </c>
      <c r="H5">
        <f t="shared" ref="H5:H68" si="4">293+(D5-0.00979415)/(0.00979415*0.0041)</f>
        <v>-2441.1893860732944</v>
      </c>
    </row>
    <row r="6" spans="1:14" x14ac:dyDescent="0.25">
      <c r="B6">
        <v>0.5</v>
      </c>
      <c r="C6">
        <v>-0.01</v>
      </c>
      <c r="D6">
        <f t="shared" si="0"/>
        <v>-0.02</v>
      </c>
      <c r="E6">
        <f t="shared" si="1"/>
        <v>0.04</v>
      </c>
      <c r="F6">
        <f t="shared" si="2"/>
        <v>0.08</v>
      </c>
      <c r="G6" t="e">
        <f t="shared" si="3"/>
        <v>#NUM!</v>
      </c>
      <c r="H6">
        <f t="shared" si="4"/>
        <v>-448.95982843417107</v>
      </c>
    </row>
    <row r="7" spans="1:14" x14ac:dyDescent="0.25">
      <c r="B7">
        <v>0.7</v>
      </c>
      <c r="C7">
        <v>0</v>
      </c>
      <c r="D7">
        <f t="shared" si="0"/>
        <v>0</v>
      </c>
      <c r="E7">
        <f t="shared" si="1"/>
        <v>0.05</v>
      </c>
      <c r="F7">
        <f t="shared" si="2"/>
        <v>7.1428571428571438E-2</v>
      </c>
      <c r="G7">
        <f t="shared" si="3"/>
        <v>0</v>
      </c>
      <c r="H7">
        <f t="shared" si="4"/>
        <v>49.097560975609781</v>
      </c>
    </row>
    <row r="8" spans="1:14" x14ac:dyDescent="0.25">
      <c r="B8">
        <v>1</v>
      </c>
      <c r="C8">
        <v>0.01</v>
      </c>
      <c r="D8">
        <f t="shared" si="0"/>
        <v>0.01</v>
      </c>
      <c r="E8">
        <f t="shared" si="1"/>
        <v>6.0000000000000005E-2</v>
      </c>
      <c r="F8">
        <f t="shared" si="2"/>
        <v>6.0000000000000005E-2</v>
      </c>
      <c r="G8">
        <f t="shared" si="3"/>
        <v>141.50914413032507</v>
      </c>
      <c r="H8">
        <f t="shared" si="4"/>
        <v>298.12625568050021</v>
      </c>
    </row>
    <row r="9" spans="1:14" x14ac:dyDescent="0.25">
      <c r="B9">
        <v>1.2</v>
      </c>
      <c r="C9">
        <v>0.02</v>
      </c>
      <c r="D9">
        <f t="shared" si="0"/>
        <v>1.6666666666666666E-2</v>
      </c>
      <c r="E9">
        <f t="shared" si="1"/>
        <v>7.0000000000000007E-2</v>
      </c>
      <c r="F9">
        <f t="shared" si="2"/>
        <v>5.8333333333333341E-2</v>
      </c>
      <c r="G9">
        <f t="shared" si="3"/>
        <v>176.13161396033931</v>
      </c>
      <c r="H9">
        <f t="shared" si="4"/>
        <v>464.14538548376044</v>
      </c>
    </row>
    <row r="10" spans="1:14" x14ac:dyDescent="0.25">
      <c r="B10">
        <v>1.5</v>
      </c>
      <c r="C10">
        <v>0.04</v>
      </c>
      <c r="D10">
        <f t="shared" si="0"/>
        <v>2.6666666666666668E-2</v>
      </c>
      <c r="E10">
        <f t="shared" si="1"/>
        <v>0.09</v>
      </c>
      <c r="F10">
        <f t="shared" si="2"/>
        <v>0.06</v>
      </c>
      <c r="G10">
        <f t="shared" si="3"/>
        <v>221.47377941774027</v>
      </c>
      <c r="H10">
        <f t="shared" si="4"/>
        <v>713.17408018865092</v>
      </c>
    </row>
    <row r="11" spans="1:14" x14ac:dyDescent="0.25">
      <c r="B11">
        <v>1.7</v>
      </c>
      <c r="C11">
        <v>0.05</v>
      </c>
      <c r="D11">
        <f t="shared" si="0"/>
        <v>2.9411764705882356E-2</v>
      </c>
      <c r="E11">
        <f t="shared" si="1"/>
        <v>0.1</v>
      </c>
      <c r="F11">
        <f t="shared" si="2"/>
        <v>5.8823529411764712E-2</v>
      </c>
      <c r="G11">
        <f t="shared" si="3"/>
        <v>241.62353603964891</v>
      </c>
      <c r="H11">
        <f t="shared" si="4"/>
        <v>781.53489834293464</v>
      </c>
    </row>
    <row r="12" spans="1:14" x14ac:dyDescent="0.25">
      <c r="B12">
        <v>1.9</v>
      </c>
      <c r="C12">
        <v>0.06</v>
      </c>
      <c r="D12">
        <f t="shared" si="0"/>
        <v>3.1578947368421054E-2</v>
      </c>
      <c r="E12">
        <f t="shared" si="1"/>
        <v>0.11</v>
      </c>
      <c r="F12">
        <f t="shared" si="2"/>
        <v>5.7894736842105263E-2</v>
      </c>
      <c r="G12">
        <f t="shared" si="3"/>
        <v>260.02237283388558</v>
      </c>
      <c r="H12">
        <f t="shared" si="4"/>
        <v>835.50396530684259</v>
      </c>
    </row>
    <row r="13" spans="1:14" x14ac:dyDescent="0.25">
      <c r="B13">
        <v>2.1</v>
      </c>
      <c r="C13">
        <v>7.0000000000000007E-2</v>
      </c>
      <c r="D13">
        <f t="shared" si="0"/>
        <v>3.3333333333333333E-2</v>
      </c>
      <c r="E13">
        <f t="shared" si="1"/>
        <v>0.12000000000000001</v>
      </c>
      <c r="F13">
        <f t="shared" si="2"/>
        <v>5.7142857142857148E-2</v>
      </c>
      <c r="G13">
        <f t="shared" si="3"/>
        <v>277.085524508324</v>
      </c>
      <c r="H13">
        <f t="shared" si="4"/>
        <v>879.19320999191109</v>
      </c>
    </row>
    <row r="14" spans="1:14" x14ac:dyDescent="0.25">
      <c r="B14">
        <v>2.2999999999999998</v>
      </c>
      <c r="C14">
        <v>0.09</v>
      </c>
      <c r="D14">
        <f t="shared" si="0"/>
        <v>3.9130434782608699E-2</v>
      </c>
      <c r="E14">
        <f t="shared" si="1"/>
        <v>0.14000000000000001</v>
      </c>
      <c r="F14">
        <f t="shared" si="2"/>
        <v>6.0869565217391314E-2</v>
      </c>
      <c r="G14">
        <f t="shared" si="3"/>
        <v>301.84020743546273</v>
      </c>
      <c r="H14">
        <f t="shared" si="4"/>
        <v>1023.5576706903984</v>
      </c>
    </row>
    <row r="15" spans="1:14" x14ac:dyDescent="0.25">
      <c r="B15">
        <v>2.4</v>
      </c>
      <c r="C15">
        <v>0.11</v>
      </c>
      <c r="D15">
        <f t="shared" si="0"/>
        <v>4.5833333333333337E-2</v>
      </c>
      <c r="E15">
        <f t="shared" si="1"/>
        <v>0.16</v>
      </c>
      <c r="F15">
        <f t="shared" si="2"/>
        <v>6.6666666666666666E-2</v>
      </c>
      <c r="G15">
        <f t="shared" si="3"/>
        <v>320.76390060122873</v>
      </c>
      <c r="H15">
        <f t="shared" si="4"/>
        <v>1190.4790783730241</v>
      </c>
    </row>
    <row r="16" spans="1:14" x14ac:dyDescent="0.25">
      <c r="B16">
        <v>2.6</v>
      </c>
      <c r="C16">
        <v>0.12</v>
      </c>
      <c r="D16">
        <f t="shared" si="0"/>
        <v>4.6153846153846149E-2</v>
      </c>
      <c r="E16">
        <f t="shared" si="1"/>
        <v>0.16999999999999998</v>
      </c>
      <c r="F16">
        <f t="shared" si="2"/>
        <v>6.5384615384615374E-2</v>
      </c>
      <c r="G16">
        <f t="shared" si="3"/>
        <v>334.44380268685217</v>
      </c>
      <c r="H16">
        <f t="shared" si="4"/>
        <v>1198.4607673058731</v>
      </c>
    </row>
    <row r="17" spans="2:8" x14ac:dyDescent="0.25">
      <c r="B17">
        <v>2.9</v>
      </c>
      <c r="C17">
        <v>0.12</v>
      </c>
      <c r="D17">
        <f t="shared" si="0"/>
        <v>4.1379310344827586E-2</v>
      </c>
      <c r="E17">
        <f t="shared" si="1"/>
        <v>0.16999999999999998</v>
      </c>
      <c r="F17">
        <f t="shared" si="2"/>
        <v>5.8620689655172413E-2</v>
      </c>
      <c r="G17">
        <f t="shared" si="3"/>
        <v>343.69982837819055</v>
      </c>
      <c r="H17">
        <f t="shared" si="4"/>
        <v>1079.5611252717081</v>
      </c>
    </row>
    <row r="18" spans="2:8" x14ac:dyDescent="0.25">
      <c r="B18">
        <v>3.2</v>
      </c>
      <c r="C18">
        <v>0.16</v>
      </c>
      <c r="D18">
        <f t="shared" si="0"/>
        <v>4.9999999999999996E-2</v>
      </c>
      <c r="E18">
        <f t="shared" si="1"/>
        <v>0.21000000000000002</v>
      </c>
      <c r="F18">
        <f t="shared" si="2"/>
        <v>6.5625000000000003E-2</v>
      </c>
      <c r="G18">
        <f t="shared" si="3"/>
        <v>378.53147281066435</v>
      </c>
      <c r="H18">
        <f t="shared" si="4"/>
        <v>1294.2410345000617</v>
      </c>
    </row>
    <row r="19" spans="2:8" x14ac:dyDescent="0.25">
      <c r="B19">
        <v>3.5</v>
      </c>
      <c r="C19">
        <v>0.17</v>
      </c>
      <c r="D19">
        <f t="shared" si="0"/>
        <v>4.8571428571428578E-2</v>
      </c>
      <c r="E19">
        <f t="shared" si="1"/>
        <v>0.22000000000000003</v>
      </c>
      <c r="F19">
        <f t="shared" si="2"/>
        <v>6.2857142857142861E-2</v>
      </c>
      <c r="G19">
        <f t="shared" si="3"/>
        <v>393.01918047663332</v>
      </c>
      <c r="H19">
        <f t="shared" si="4"/>
        <v>1258.6655066850776</v>
      </c>
    </row>
    <row r="20" spans="2:8" x14ac:dyDescent="0.25">
      <c r="B20">
        <v>3.9</v>
      </c>
      <c r="C20">
        <v>0.18</v>
      </c>
      <c r="D20">
        <f t="shared" si="0"/>
        <v>4.6153846153846156E-2</v>
      </c>
      <c r="E20">
        <f t="shared" si="1"/>
        <v>0.22999999999999998</v>
      </c>
      <c r="F20">
        <f t="shared" si="2"/>
        <v>5.8974358974358973E-2</v>
      </c>
      <c r="G20">
        <f t="shared" si="3"/>
        <v>409.60833210942263</v>
      </c>
      <c r="H20">
        <f t="shared" si="4"/>
        <v>1198.4607673058731</v>
      </c>
    </row>
    <row r="21" spans="2:8" x14ac:dyDescent="0.25">
      <c r="B21">
        <v>4</v>
      </c>
      <c r="C21">
        <v>0.18</v>
      </c>
      <c r="D21">
        <f t="shared" si="0"/>
        <v>4.4999999999999998E-2</v>
      </c>
      <c r="E21">
        <f t="shared" si="1"/>
        <v>0.22999999999999998</v>
      </c>
      <c r="F21">
        <f t="shared" si="2"/>
        <v>5.7499999999999996E-2</v>
      </c>
      <c r="G21">
        <f t="shared" si="3"/>
        <v>412.20915057971115</v>
      </c>
      <c r="H21">
        <f t="shared" si="4"/>
        <v>1169.7266871476165</v>
      </c>
    </row>
    <row r="22" spans="2:8" x14ac:dyDescent="0.25">
      <c r="B22">
        <v>4.5</v>
      </c>
      <c r="C22">
        <v>0.2</v>
      </c>
      <c r="D22">
        <f t="shared" si="0"/>
        <v>4.4444444444444446E-2</v>
      </c>
      <c r="E22">
        <f t="shared" si="1"/>
        <v>0.25</v>
      </c>
      <c r="F22">
        <f t="shared" si="2"/>
        <v>5.5555555555555552E-2</v>
      </c>
      <c r="G22">
        <f t="shared" si="3"/>
        <v>435.85811035023079</v>
      </c>
      <c r="H22">
        <f t="shared" si="4"/>
        <v>1155.8917596640117</v>
      </c>
    </row>
    <row r="23" spans="2:8" x14ac:dyDescent="0.25">
      <c r="B23">
        <v>5</v>
      </c>
      <c r="C23">
        <v>0.22</v>
      </c>
      <c r="D23">
        <f t="shared" si="0"/>
        <v>4.3999999999999997E-2</v>
      </c>
      <c r="E23">
        <f t="shared" si="1"/>
        <v>0.27</v>
      </c>
      <c r="F23">
        <f t="shared" si="2"/>
        <v>5.4000000000000006E-2</v>
      </c>
      <c r="G23">
        <f t="shared" si="3"/>
        <v>458.28186898291926</v>
      </c>
      <c r="H23">
        <f t="shared" si="4"/>
        <v>1144.8238176771274</v>
      </c>
    </row>
    <row r="24" spans="2:8" x14ac:dyDescent="0.25">
      <c r="B24">
        <v>5.5</v>
      </c>
      <c r="C24">
        <v>0.23</v>
      </c>
      <c r="D24">
        <f t="shared" si="0"/>
        <v>4.1818181818181817E-2</v>
      </c>
      <c r="E24">
        <f t="shared" si="1"/>
        <v>0.28000000000000003</v>
      </c>
      <c r="F24">
        <f t="shared" si="2"/>
        <v>5.0909090909090911E-2</v>
      </c>
      <c r="G24">
        <f t="shared" si="3"/>
        <v>474.57749066619482</v>
      </c>
      <c r="H24">
        <f t="shared" si="4"/>
        <v>1090.4902842869697</v>
      </c>
    </row>
    <row r="25" spans="2:8" x14ac:dyDescent="0.25">
      <c r="B25">
        <v>6</v>
      </c>
      <c r="C25">
        <v>0.24</v>
      </c>
      <c r="D25">
        <f t="shared" si="0"/>
        <v>0.04</v>
      </c>
      <c r="E25">
        <f t="shared" si="1"/>
        <v>0.28999999999999998</v>
      </c>
      <c r="F25">
        <f t="shared" si="2"/>
        <v>4.8333333333333332E-2</v>
      </c>
      <c r="G25">
        <f t="shared" si="3"/>
        <v>490.20205473862075</v>
      </c>
      <c r="H25">
        <f t="shared" si="4"/>
        <v>1045.2123397951714</v>
      </c>
    </row>
    <row r="26" spans="2:8" x14ac:dyDescent="0.25">
      <c r="B26">
        <v>7</v>
      </c>
      <c r="C26">
        <v>0.25</v>
      </c>
      <c r="D26">
        <f t="shared" si="0"/>
        <v>3.5714285714285712E-2</v>
      </c>
      <c r="E26">
        <f t="shared" si="1"/>
        <v>0.3</v>
      </c>
      <c r="F26">
        <f t="shared" si="2"/>
        <v>4.2857142857142858E-2</v>
      </c>
      <c r="G26">
        <f t="shared" si="3"/>
        <v>514.68796884624726</v>
      </c>
      <c r="H26">
        <f t="shared" si="4"/>
        <v>938.48575635021825</v>
      </c>
    </row>
    <row r="27" spans="2:8" x14ac:dyDescent="0.25">
      <c r="B27">
        <v>8</v>
      </c>
      <c r="C27">
        <v>0.28000000000000003</v>
      </c>
      <c r="D27">
        <f t="shared" si="0"/>
        <v>3.5000000000000003E-2</v>
      </c>
      <c r="E27">
        <f t="shared" si="1"/>
        <v>0.33</v>
      </c>
      <c r="F27">
        <f t="shared" si="2"/>
        <v>4.1250000000000002E-2</v>
      </c>
      <c r="G27">
        <f t="shared" si="3"/>
        <v>547.45258258438946</v>
      </c>
      <c r="H27">
        <f t="shared" si="4"/>
        <v>920.69799244272622</v>
      </c>
    </row>
    <row r="28" spans="2:8" x14ac:dyDescent="0.25">
      <c r="B28">
        <v>9</v>
      </c>
      <c r="C28">
        <v>0.3</v>
      </c>
      <c r="D28">
        <f t="shared" si="0"/>
        <v>3.3333333333333333E-2</v>
      </c>
      <c r="E28">
        <f t="shared" si="1"/>
        <v>0.35</v>
      </c>
      <c r="F28">
        <f t="shared" si="2"/>
        <v>3.888888888888889E-2</v>
      </c>
      <c r="G28">
        <f t="shared" si="3"/>
        <v>573.62153236651875</v>
      </c>
      <c r="H28">
        <f t="shared" si="4"/>
        <v>879.19320999191109</v>
      </c>
    </row>
    <row r="29" spans="2:8" x14ac:dyDescent="0.25">
      <c r="B29">
        <v>10</v>
      </c>
      <c r="C29">
        <v>0.36</v>
      </c>
      <c r="D29">
        <f t="shared" si="0"/>
        <v>3.5999999999999997E-2</v>
      </c>
      <c r="E29">
        <f t="shared" si="1"/>
        <v>0.41</v>
      </c>
      <c r="F29">
        <f t="shared" si="2"/>
        <v>4.0999999999999995E-2</v>
      </c>
      <c r="G29">
        <f t="shared" si="3"/>
        <v>616.39645092760554</v>
      </c>
      <c r="H29">
        <f t="shared" si="4"/>
        <v>945.60086191321511</v>
      </c>
    </row>
    <row r="30" spans="2:8" x14ac:dyDescent="0.25">
      <c r="B30">
        <v>11</v>
      </c>
      <c r="C30">
        <v>0.4</v>
      </c>
      <c r="D30">
        <f t="shared" si="0"/>
        <v>3.6363636363636369E-2</v>
      </c>
      <c r="E30">
        <f t="shared" si="1"/>
        <v>0.45</v>
      </c>
      <c r="F30">
        <f t="shared" si="2"/>
        <v>4.0909090909090909E-2</v>
      </c>
      <c r="G30">
        <f t="shared" si="3"/>
        <v>648.10843450533434</v>
      </c>
      <c r="H30">
        <f t="shared" si="4"/>
        <v>954.65645081157493</v>
      </c>
    </row>
    <row r="31" spans="2:8" x14ac:dyDescent="0.25">
      <c r="B31">
        <v>12</v>
      </c>
      <c r="C31">
        <v>0.5</v>
      </c>
      <c r="D31">
        <f t="shared" si="0"/>
        <v>4.1666666666666664E-2</v>
      </c>
      <c r="E31">
        <f t="shared" si="1"/>
        <v>0.55000000000000004</v>
      </c>
      <c r="F31">
        <f t="shared" si="2"/>
        <v>4.5833333333333337E-2</v>
      </c>
      <c r="G31">
        <f t="shared" si="3"/>
        <v>700.36158496577923</v>
      </c>
      <c r="H31">
        <f t="shared" si="4"/>
        <v>1086.7171222459865</v>
      </c>
    </row>
    <row r="32" spans="2:8" x14ac:dyDescent="0.25">
      <c r="B32">
        <v>13</v>
      </c>
      <c r="C32">
        <v>0.6</v>
      </c>
      <c r="D32">
        <f t="shared" si="0"/>
        <v>4.6153846153846149E-2</v>
      </c>
      <c r="E32">
        <f t="shared" si="1"/>
        <v>0.65</v>
      </c>
      <c r="F32">
        <f t="shared" si="2"/>
        <v>0.05</v>
      </c>
      <c r="G32">
        <f t="shared" si="3"/>
        <v>747.83907746132809</v>
      </c>
      <c r="H32">
        <f t="shared" si="4"/>
        <v>1198.4607673058731</v>
      </c>
    </row>
    <row r="33" spans="2:8" x14ac:dyDescent="0.25">
      <c r="B33">
        <v>14</v>
      </c>
      <c r="C33">
        <v>0.67</v>
      </c>
      <c r="D33">
        <f t="shared" si="0"/>
        <v>4.7857142857142862E-2</v>
      </c>
      <c r="E33">
        <f t="shared" si="1"/>
        <v>0.72000000000000008</v>
      </c>
      <c r="F33">
        <f t="shared" si="2"/>
        <v>5.1428571428571435E-2</v>
      </c>
      <c r="G33">
        <f t="shared" si="3"/>
        <v>783.13243927308861</v>
      </c>
      <c r="H33">
        <f t="shared" si="4"/>
        <v>1240.8777427775854</v>
      </c>
    </row>
    <row r="34" spans="2:8" x14ac:dyDescent="0.25">
      <c r="B34">
        <v>15</v>
      </c>
      <c r="C34">
        <v>0.76</v>
      </c>
      <c r="D34">
        <f t="shared" si="0"/>
        <v>5.0666666666666665E-2</v>
      </c>
      <c r="E34">
        <f t="shared" si="1"/>
        <v>0.81</v>
      </c>
      <c r="F34">
        <f t="shared" si="2"/>
        <v>5.4000000000000006E-2</v>
      </c>
      <c r="G34">
        <f t="shared" si="3"/>
        <v>822.26294075657006</v>
      </c>
      <c r="H34">
        <f t="shared" si="4"/>
        <v>1310.8429474803879</v>
      </c>
    </row>
    <row r="35" spans="2:8" x14ac:dyDescent="0.25">
      <c r="B35">
        <v>16</v>
      </c>
      <c r="C35">
        <v>0.86</v>
      </c>
      <c r="D35">
        <f t="shared" si="0"/>
        <v>5.3749999999999999E-2</v>
      </c>
      <c r="E35">
        <f t="shared" si="1"/>
        <v>0.91</v>
      </c>
      <c r="F35">
        <f t="shared" si="2"/>
        <v>5.6875000000000002E-2</v>
      </c>
      <c r="G35">
        <f t="shared" si="3"/>
        <v>861.86473849135336</v>
      </c>
      <c r="H35">
        <f t="shared" si="4"/>
        <v>1387.6267950143956</v>
      </c>
    </row>
    <row r="36" spans="2:8" x14ac:dyDescent="0.25">
      <c r="B36">
        <v>17</v>
      </c>
      <c r="C36">
        <v>0.95</v>
      </c>
      <c r="D36">
        <f t="shared" si="0"/>
        <v>5.5882352941176466E-2</v>
      </c>
      <c r="E36">
        <f t="shared" si="1"/>
        <v>1</v>
      </c>
      <c r="F36">
        <f t="shared" si="2"/>
        <v>5.8823529411764705E-2</v>
      </c>
      <c r="G36">
        <f t="shared" si="3"/>
        <v>897.0726910530542</v>
      </c>
      <c r="H36">
        <f t="shared" si="4"/>
        <v>1440.7285019735266</v>
      </c>
    </row>
    <row r="37" spans="2:8" x14ac:dyDescent="0.25">
      <c r="B37">
        <v>18</v>
      </c>
      <c r="C37">
        <v>1.04</v>
      </c>
      <c r="D37">
        <f t="shared" si="0"/>
        <v>5.7777777777777782E-2</v>
      </c>
      <c r="E37">
        <f t="shared" si="1"/>
        <v>1.0900000000000001</v>
      </c>
      <c r="F37">
        <f t="shared" si="2"/>
        <v>6.0555555555555557E-2</v>
      </c>
      <c r="G37">
        <f t="shared" si="3"/>
        <v>930.80983921835502</v>
      </c>
      <c r="H37">
        <f t="shared" si="4"/>
        <v>1487.9300192705323</v>
      </c>
    </row>
    <row r="38" spans="2:8" x14ac:dyDescent="0.25">
      <c r="B38">
        <v>19</v>
      </c>
      <c r="C38">
        <v>1.1299999999999999</v>
      </c>
      <c r="D38">
        <f t="shared" si="0"/>
        <v>5.9473684210526311E-2</v>
      </c>
      <c r="E38">
        <f t="shared" si="1"/>
        <v>1.18</v>
      </c>
      <c r="F38">
        <f t="shared" si="2"/>
        <v>6.2105263157894733E-2</v>
      </c>
      <c r="G38">
        <f t="shared" si="3"/>
        <v>963.25775784244274</v>
      </c>
      <c r="H38">
        <f t="shared" si="4"/>
        <v>1530.1629557994315</v>
      </c>
    </row>
    <row r="39" spans="2:8" x14ac:dyDescent="0.25">
      <c r="B39">
        <v>20</v>
      </c>
      <c r="C39">
        <v>1.22</v>
      </c>
      <c r="D39">
        <f t="shared" si="0"/>
        <v>6.0999999999999999E-2</v>
      </c>
      <c r="E39">
        <f t="shared" si="1"/>
        <v>1.27</v>
      </c>
      <c r="F39">
        <f t="shared" si="2"/>
        <v>6.3500000000000001E-2</v>
      </c>
      <c r="G39">
        <f t="shared" si="3"/>
        <v>994.56222691892333</v>
      </c>
      <c r="H39">
        <f t="shared" si="4"/>
        <v>1568.1725986754411</v>
      </c>
    </row>
    <row r="40" spans="2:8" x14ac:dyDescent="0.25">
      <c r="B40">
        <v>21</v>
      </c>
      <c r="C40">
        <v>1.32</v>
      </c>
      <c r="D40">
        <f t="shared" si="0"/>
        <v>6.2857142857142861E-2</v>
      </c>
      <c r="E40">
        <f t="shared" si="1"/>
        <v>1.37</v>
      </c>
      <c r="F40">
        <f t="shared" si="2"/>
        <v>6.5238095238095248E-2</v>
      </c>
      <c r="G40">
        <f t="shared" si="3"/>
        <v>1026.7927907649043</v>
      </c>
      <c r="H40">
        <f t="shared" si="4"/>
        <v>1614.4207848349211</v>
      </c>
    </row>
    <row r="41" spans="2:8" x14ac:dyDescent="0.25">
      <c r="B41">
        <v>22</v>
      </c>
      <c r="C41">
        <v>1.43</v>
      </c>
      <c r="D41">
        <f t="shared" si="0"/>
        <v>6.5000000000000002E-2</v>
      </c>
      <c r="E41">
        <f t="shared" si="1"/>
        <v>1.48</v>
      </c>
      <c r="F41">
        <f t="shared" si="2"/>
        <v>6.7272727272727276E-2</v>
      </c>
      <c r="G41">
        <f t="shared" si="3"/>
        <v>1059.8006556670655</v>
      </c>
      <c r="H41">
        <f t="shared" si="4"/>
        <v>1667.7840765573974</v>
      </c>
    </row>
    <row r="42" spans="2:8" x14ac:dyDescent="0.25">
      <c r="B42">
        <v>23</v>
      </c>
      <c r="C42">
        <v>1.53</v>
      </c>
      <c r="D42">
        <f t="shared" si="0"/>
        <v>6.6521739130434784E-2</v>
      </c>
      <c r="E42">
        <f t="shared" si="1"/>
        <v>1.58</v>
      </c>
      <c r="F42">
        <f t="shared" si="2"/>
        <v>6.8695652173913047E-2</v>
      </c>
      <c r="G42">
        <f t="shared" si="3"/>
        <v>1089.9066966491223</v>
      </c>
      <c r="H42">
        <f t="shared" si="4"/>
        <v>1705.6797474907503</v>
      </c>
    </row>
    <row r="43" spans="2:8" x14ac:dyDescent="0.25">
      <c r="B43">
        <v>24</v>
      </c>
      <c r="C43">
        <v>1.64</v>
      </c>
      <c r="D43">
        <f t="shared" si="0"/>
        <v>6.8333333333333329E-2</v>
      </c>
      <c r="E43">
        <f t="shared" si="1"/>
        <v>1.69</v>
      </c>
      <c r="F43">
        <f t="shared" si="2"/>
        <v>7.0416666666666669E-2</v>
      </c>
      <c r="G43">
        <f t="shared" si="3"/>
        <v>1120.8520145588802</v>
      </c>
      <c r="H43">
        <f t="shared" si="4"/>
        <v>1750.7936414590274</v>
      </c>
    </row>
    <row r="44" spans="2:8" x14ac:dyDescent="0.25">
      <c r="B44">
        <v>25</v>
      </c>
      <c r="C44">
        <v>1.75</v>
      </c>
      <c r="D44">
        <f t="shared" si="0"/>
        <v>7.0000000000000007E-2</v>
      </c>
      <c r="E44">
        <f t="shared" si="1"/>
        <v>1.8</v>
      </c>
      <c r="F44">
        <f t="shared" si="2"/>
        <v>7.2000000000000008E-2</v>
      </c>
      <c r="G44">
        <f t="shared" si="3"/>
        <v>1150.8772855415034</v>
      </c>
      <c r="H44">
        <f t="shared" si="4"/>
        <v>1792.2984239098428</v>
      </c>
    </row>
    <row r="45" spans="2:8" x14ac:dyDescent="0.25">
      <c r="B45">
        <v>26</v>
      </c>
      <c r="C45">
        <v>1.86</v>
      </c>
      <c r="D45">
        <f t="shared" si="0"/>
        <v>7.1538461538461537E-2</v>
      </c>
      <c r="E45">
        <f t="shared" si="1"/>
        <v>1.9100000000000001</v>
      </c>
      <c r="F45">
        <f t="shared" si="2"/>
        <v>7.3461538461538467E-2</v>
      </c>
      <c r="G45">
        <f t="shared" si="3"/>
        <v>1180.0654013045205</v>
      </c>
      <c r="H45">
        <f t="shared" si="4"/>
        <v>1830.610530787518</v>
      </c>
    </row>
    <row r="46" spans="2:8" x14ac:dyDescent="0.25">
      <c r="B46">
        <v>27</v>
      </c>
      <c r="C46">
        <v>1.97</v>
      </c>
      <c r="D46">
        <f t="shared" si="0"/>
        <v>7.2962962962962966E-2</v>
      </c>
      <c r="E46">
        <f t="shared" si="1"/>
        <v>2.02</v>
      </c>
      <c r="F46">
        <f t="shared" si="2"/>
        <v>7.481481481481482E-2</v>
      </c>
      <c r="G46">
        <f t="shared" si="3"/>
        <v>1208.4870526432987</v>
      </c>
      <c r="H46">
        <f t="shared" si="4"/>
        <v>1866.0847038224028</v>
      </c>
    </row>
    <row r="47" spans="2:8" x14ac:dyDescent="0.25">
      <c r="B47">
        <v>28</v>
      </c>
      <c r="C47">
        <v>2.09</v>
      </c>
      <c r="D47">
        <f t="shared" si="0"/>
        <v>7.4642857142857136E-2</v>
      </c>
      <c r="E47">
        <f t="shared" si="1"/>
        <v>2.1399999999999997</v>
      </c>
      <c r="F47">
        <f t="shared" si="2"/>
        <v>7.6428571428571415E-2</v>
      </c>
      <c r="G47">
        <f t="shared" si="3"/>
        <v>1237.6862997437036</v>
      </c>
      <c r="H47">
        <f t="shared" si="4"/>
        <v>1907.9188893085416</v>
      </c>
    </row>
    <row r="48" spans="2:8" x14ac:dyDescent="0.25">
      <c r="B48">
        <v>29</v>
      </c>
      <c r="C48">
        <v>2.2200000000000002</v>
      </c>
      <c r="D48">
        <f t="shared" si="0"/>
        <v>7.6551724137931043E-2</v>
      </c>
      <c r="E48">
        <f t="shared" si="1"/>
        <v>2.27</v>
      </c>
      <c r="F48">
        <f t="shared" si="2"/>
        <v>7.8275862068965515E-2</v>
      </c>
      <c r="G48">
        <f t="shared" si="3"/>
        <v>1267.5708619787172</v>
      </c>
      <c r="H48">
        <f t="shared" si="4"/>
        <v>1955.4551549233918</v>
      </c>
    </row>
    <row r="49" spans="2:8" x14ac:dyDescent="0.25">
      <c r="B49">
        <v>30</v>
      </c>
      <c r="C49">
        <v>2.35</v>
      </c>
      <c r="D49">
        <f t="shared" si="0"/>
        <v>7.8333333333333338E-2</v>
      </c>
      <c r="E49">
        <f t="shared" si="1"/>
        <v>2.4</v>
      </c>
      <c r="F49">
        <f t="shared" si="2"/>
        <v>0.08</v>
      </c>
      <c r="G49">
        <f t="shared" si="3"/>
        <v>1296.6769283090116</v>
      </c>
      <c r="H49">
        <f t="shared" si="4"/>
        <v>1999.822336163918</v>
      </c>
    </row>
    <row r="50" spans="2:8" x14ac:dyDescent="0.25">
      <c r="B50">
        <v>31</v>
      </c>
      <c r="C50">
        <v>2.48</v>
      </c>
      <c r="D50">
        <f t="shared" si="0"/>
        <v>0.08</v>
      </c>
      <c r="E50">
        <f t="shared" si="1"/>
        <v>2.5299999999999998</v>
      </c>
      <c r="F50">
        <f t="shared" si="2"/>
        <v>8.1612903225806444E-2</v>
      </c>
      <c r="G50">
        <f t="shared" si="3"/>
        <v>1325.0670295587634</v>
      </c>
      <c r="H50">
        <f t="shared" si="4"/>
        <v>2041.3271186147331</v>
      </c>
    </row>
    <row r="51" spans="2:8" x14ac:dyDescent="0.25">
      <c r="B51">
        <v>32</v>
      </c>
      <c r="C51">
        <v>2.61</v>
      </c>
      <c r="D51">
        <f t="shared" si="0"/>
        <v>8.1562499999999996E-2</v>
      </c>
      <c r="E51">
        <f t="shared" si="1"/>
        <v>2.6599999999999997</v>
      </c>
      <c r="F51">
        <f t="shared" si="2"/>
        <v>8.3124999999999991E-2</v>
      </c>
      <c r="G51">
        <f t="shared" si="3"/>
        <v>1352.7954245279602</v>
      </c>
      <c r="H51">
        <f t="shared" si="4"/>
        <v>2080.2378521623723</v>
      </c>
    </row>
    <row r="52" spans="2:8" x14ac:dyDescent="0.25">
      <c r="B52">
        <v>33</v>
      </c>
      <c r="C52">
        <v>2.75</v>
      </c>
      <c r="D52">
        <f t="shared" si="0"/>
        <v>8.3333333333333329E-2</v>
      </c>
      <c r="E52">
        <f t="shared" si="1"/>
        <v>2.8</v>
      </c>
      <c r="F52">
        <f t="shared" si="2"/>
        <v>8.484848484848484E-2</v>
      </c>
      <c r="G52">
        <f t="shared" si="3"/>
        <v>1381.1669028278934</v>
      </c>
      <c r="H52">
        <f t="shared" si="4"/>
        <v>2124.3366835163633</v>
      </c>
    </row>
    <row r="53" spans="2:8" x14ac:dyDescent="0.25">
      <c r="B53">
        <v>34</v>
      </c>
      <c r="C53">
        <v>2.88</v>
      </c>
      <c r="D53">
        <f t="shared" si="0"/>
        <v>8.4705882352941173E-2</v>
      </c>
      <c r="E53">
        <f t="shared" si="1"/>
        <v>2.9299999999999997</v>
      </c>
      <c r="F53">
        <f t="shared" si="2"/>
        <v>8.6176470588235285E-2</v>
      </c>
      <c r="G53">
        <f t="shared" si="3"/>
        <v>1407.6748631769301</v>
      </c>
      <c r="H53">
        <f t="shared" si="4"/>
        <v>2158.5170925935049</v>
      </c>
    </row>
    <row r="54" spans="2:8" x14ac:dyDescent="0.25">
      <c r="B54">
        <v>35</v>
      </c>
      <c r="C54">
        <v>3.01</v>
      </c>
      <c r="D54">
        <f t="shared" si="0"/>
        <v>8.5999999999999993E-2</v>
      </c>
      <c r="E54">
        <f t="shared" si="1"/>
        <v>3.0599999999999996</v>
      </c>
      <c r="F54">
        <f t="shared" si="2"/>
        <v>8.7428571428571411E-2</v>
      </c>
      <c r="G54">
        <f t="shared" si="3"/>
        <v>1433.6500007733687</v>
      </c>
      <c r="H54">
        <f t="shared" si="4"/>
        <v>2190.7443354376674</v>
      </c>
    </row>
    <row r="55" spans="2:8" x14ac:dyDescent="0.25">
      <c r="B55">
        <v>36</v>
      </c>
      <c r="C55">
        <v>3.16</v>
      </c>
      <c r="D55">
        <f t="shared" si="0"/>
        <v>8.7777777777777788E-2</v>
      </c>
      <c r="E55">
        <f t="shared" si="1"/>
        <v>3.21</v>
      </c>
      <c r="F55">
        <f t="shared" si="2"/>
        <v>8.9166666666666672E-2</v>
      </c>
      <c r="G55">
        <f t="shared" si="3"/>
        <v>1461.4430629455749</v>
      </c>
      <c r="H55">
        <f t="shared" si="4"/>
        <v>2235.0161033852037</v>
      </c>
    </row>
    <row r="56" spans="2:8" x14ac:dyDescent="0.25">
      <c r="B56">
        <v>37</v>
      </c>
      <c r="C56">
        <v>3.32</v>
      </c>
      <c r="D56">
        <f t="shared" si="0"/>
        <v>8.9729729729729729E-2</v>
      </c>
      <c r="E56">
        <f t="shared" si="1"/>
        <v>3.3699999999999997</v>
      </c>
      <c r="F56">
        <f t="shared" si="2"/>
        <v>9.1081081081081067E-2</v>
      </c>
      <c r="G56">
        <f t="shared" si="3"/>
        <v>1489.7707949509656</v>
      </c>
      <c r="H56">
        <f t="shared" si="4"/>
        <v>2283.6253080573288</v>
      </c>
    </row>
    <row r="57" spans="2:8" x14ac:dyDescent="0.25">
      <c r="B57">
        <v>38</v>
      </c>
      <c r="C57">
        <v>3.47</v>
      </c>
      <c r="D57">
        <f t="shared" si="0"/>
        <v>9.1315789473684211E-2</v>
      </c>
      <c r="E57">
        <f t="shared" si="1"/>
        <v>3.52</v>
      </c>
      <c r="F57">
        <f t="shared" si="2"/>
        <v>9.2631578947368426E-2</v>
      </c>
      <c r="G57">
        <f t="shared" si="3"/>
        <v>1516.3964957562168</v>
      </c>
      <c r="H57">
        <f t="shared" si="4"/>
        <v>2323.1227468334246</v>
      </c>
    </row>
    <row r="58" spans="2:8" x14ac:dyDescent="0.25">
      <c r="B58">
        <v>39</v>
      </c>
      <c r="C58">
        <v>3.62</v>
      </c>
      <c r="D58">
        <f t="shared" si="0"/>
        <v>9.2820512820512818E-2</v>
      </c>
      <c r="E58">
        <f t="shared" si="1"/>
        <v>3.67</v>
      </c>
      <c r="F58">
        <f t="shared" si="2"/>
        <v>9.4102564102564096E-2</v>
      </c>
      <c r="G58">
        <f t="shared" si="3"/>
        <v>1542.5093268065705</v>
      </c>
      <c r="H58">
        <f t="shared" si="4"/>
        <v>2360.5946759286949</v>
      </c>
    </row>
    <row r="59" spans="2:8" x14ac:dyDescent="0.25">
      <c r="B59">
        <v>40</v>
      </c>
      <c r="C59">
        <v>3.79</v>
      </c>
      <c r="D59">
        <f t="shared" si="0"/>
        <v>9.4750000000000001E-2</v>
      </c>
      <c r="E59">
        <f t="shared" si="1"/>
        <v>3.84</v>
      </c>
      <c r="F59">
        <f t="shared" si="2"/>
        <v>9.6000000000000002E-2</v>
      </c>
      <c r="G59">
        <f t="shared" si="3"/>
        <v>1570.2156610321549</v>
      </c>
      <c r="H59">
        <f t="shared" si="4"/>
        <v>2408.6444433044462</v>
      </c>
    </row>
    <row r="60" spans="2:8" x14ac:dyDescent="0.25">
      <c r="B60">
        <v>41</v>
      </c>
      <c r="C60">
        <v>3.94</v>
      </c>
      <c r="D60">
        <f t="shared" si="0"/>
        <v>9.6097560975609758E-2</v>
      </c>
      <c r="E60">
        <f t="shared" si="1"/>
        <v>3.9899999999999998</v>
      </c>
      <c r="F60">
        <f t="shared" si="2"/>
        <v>9.7317073170731697E-2</v>
      </c>
      <c r="G60">
        <f t="shared" si="3"/>
        <v>1595.3446634705149</v>
      </c>
      <c r="H60">
        <f t="shared" si="4"/>
        <v>2442.2025783835811</v>
      </c>
    </row>
    <row r="61" spans="2:8" x14ac:dyDescent="0.25">
      <c r="B61">
        <v>42</v>
      </c>
      <c r="C61">
        <v>4.1100000000000003</v>
      </c>
      <c r="D61">
        <f t="shared" si="0"/>
        <v>9.7857142857142865E-2</v>
      </c>
      <c r="E61">
        <f t="shared" si="1"/>
        <v>4.16</v>
      </c>
      <c r="F61">
        <f t="shared" si="2"/>
        <v>9.9047619047619051E-2</v>
      </c>
      <c r="G61">
        <f t="shared" si="3"/>
        <v>1622.0240241779195</v>
      </c>
      <c r="H61">
        <f t="shared" si="4"/>
        <v>2486.0212163020374</v>
      </c>
    </row>
    <row r="62" spans="2:8" x14ac:dyDescent="0.25">
      <c r="B62">
        <v>43</v>
      </c>
      <c r="C62">
        <v>4.2699999999999996</v>
      </c>
      <c r="D62">
        <f t="shared" si="0"/>
        <v>9.9302325581395345E-2</v>
      </c>
      <c r="E62">
        <f t="shared" si="1"/>
        <v>4.3199999999999994</v>
      </c>
      <c r="F62">
        <f t="shared" si="2"/>
        <v>0.10046511627906975</v>
      </c>
      <c r="G62">
        <f t="shared" si="3"/>
        <v>1647.2464753188635</v>
      </c>
      <c r="H62">
        <f t="shared" si="4"/>
        <v>2522.0104130451027</v>
      </c>
    </row>
    <row r="63" spans="2:8" x14ac:dyDescent="0.25">
      <c r="B63">
        <v>44</v>
      </c>
      <c r="C63">
        <v>4.46</v>
      </c>
      <c r="D63">
        <f t="shared" si="0"/>
        <v>0.10136363636363636</v>
      </c>
      <c r="E63">
        <f t="shared" si="1"/>
        <v>4.51</v>
      </c>
      <c r="F63">
        <f t="shared" si="2"/>
        <v>0.10249999999999999</v>
      </c>
      <c r="G63">
        <f t="shared" si="3"/>
        <v>1674.8710970438199</v>
      </c>
      <c r="H63">
        <f t="shared" si="4"/>
        <v>2573.3429663933625</v>
      </c>
    </row>
    <row r="64" spans="2:8" x14ac:dyDescent="0.25">
      <c r="B64">
        <v>45</v>
      </c>
      <c r="C64">
        <v>4.6399999999999997</v>
      </c>
      <c r="D64">
        <f t="shared" si="0"/>
        <v>0.1031111111111111</v>
      </c>
      <c r="E64">
        <f t="shared" si="1"/>
        <v>4.6899999999999995</v>
      </c>
      <c r="F64">
        <f t="shared" si="2"/>
        <v>0.10422222222222222</v>
      </c>
      <c r="G64">
        <f t="shared" si="3"/>
        <v>1701.0501903235761</v>
      </c>
      <c r="H64">
        <f t="shared" si="4"/>
        <v>2616.8601019327016</v>
      </c>
    </row>
    <row r="65" spans="2:14" x14ac:dyDescent="0.25">
      <c r="B65">
        <v>46</v>
      </c>
      <c r="C65">
        <v>4.8099999999999996</v>
      </c>
      <c r="D65">
        <f t="shared" si="0"/>
        <v>0.10456521739130434</v>
      </c>
      <c r="E65">
        <f t="shared" si="1"/>
        <v>4.8599999999999994</v>
      </c>
      <c r="F65">
        <f t="shared" si="2"/>
        <v>0.10565217391304346</v>
      </c>
      <c r="G65">
        <f t="shared" si="3"/>
        <v>1725.8785505373489</v>
      </c>
      <c r="H65">
        <f t="shared" si="4"/>
        <v>2653.0715208245724</v>
      </c>
    </row>
    <row r="66" spans="2:14" x14ac:dyDescent="0.25">
      <c r="B66">
        <v>47</v>
      </c>
      <c r="C66">
        <v>4.9800000000000004</v>
      </c>
      <c r="D66">
        <f t="shared" si="0"/>
        <v>0.10595744680851064</v>
      </c>
      <c r="E66">
        <f t="shared" si="1"/>
        <v>5.03</v>
      </c>
      <c r="F66">
        <f t="shared" si="2"/>
        <v>0.10702127659574469</v>
      </c>
      <c r="G66">
        <f t="shared" si="3"/>
        <v>1750.3153619453217</v>
      </c>
      <c r="H66">
        <f t="shared" si="4"/>
        <v>2687.742028274236</v>
      </c>
    </row>
    <row r="67" spans="2:14" x14ac:dyDescent="0.25">
      <c r="B67">
        <v>48</v>
      </c>
      <c r="C67">
        <v>5.17</v>
      </c>
      <c r="D67">
        <f t="shared" si="0"/>
        <v>0.10770833333333334</v>
      </c>
      <c r="E67">
        <f t="shared" si="1"/>
        <v>5.22</v>
      </c>
      <c r="F67">
        <f t="shared" si="2"/>
        <v>0.10875</v>
      </c>
      <c r="G67">
        <f t="shared" si="3"/>
        <v>1776.1001436958713</v>
      </c>
      <c r="H67">
        <f t="shared" si="4"/>
        <v>2731.3441268595334</v>
      </c>
      <c r="J67" t="s">
        <v>24</v>
      </c>
      <c r="K67" t="s">
        <v>25</v>
      </c>
      <c r="L67" t="s">
        <v>4</v>
      </c>
      <c r="M67" t="s">
        <v>19</v>
      </c>
      <c r="N67" t="s">
        <v>3</v>
      </c>
    </row>
    <row r="68" spans="2:14" x14ac:dyDescent="0.25">
      <c r="B68">
        <v>49</v>
      </c>
      <c r="C68">
        <v>5.34</v>
      </c>
      <c r="D68">
        <f t="shared" si="0"/>
        <v>0.1089795918367347</v>
      </c>
      <c r="E68">
        <f t="shared" si="1"/>
        <v>5.39</v>
      </c>
      <c r="F68">
        <f t="shared" si="2"/>
        <v>0.10999999999999999</v>
      </c>
      <c r="G68">
        <f t="shared" si="3"/>
        <v>1799.7775845166957</v>
      </c>
      <c r="H68">
        <f t="shared" si="4"/>
        <v>2763.002111432987</v>
      </c>
    </row>
    <row r="69" spans="2:14" x14ac:dyDescent="0.25">
      <c r="B69">
        <v>50</v>
      </c>
      <c r="C69">
        <v>5.53</v>
      </c>
      <c r="D69">
        <f t="shared" si="0"/>
        <v>0.1106</v>
      </c>
      <c r="E69">
        <f t="shared" ref="E69:E132" si="5">C69+0.05</f>
        <v>5.58</v>
      </c>
      <c r="F69">
        <f t="shared" ref="F69:F132" si="6">E69/B69</f>
        <v>0.1116</v>
      </c>
      <c r="G69">
        <f t="shared" ref="G69:G84" si="7">((B69*C69)/(0.0000000567*0.000439824))^(1/4)</f>
        <v>1824.770654882496</v>
      </c>
      <c r="H69">
        <f t="shared" ref="H69:H132" si="8">293+(D69-0.00979415)/(0.00979415*0.0041)</f>
        <v>2803.3549244116975</v>
      </c>
    </row>
    <row r="70" spans="2:14" x14ac:dyDescent="0.25">
      <c r="B70">
        <v>51</v>
      </c>
      <c r="C70">
        <v>5.73</v>
      </c>
      <c r="D70">
        <f t="shared" si="0"/>
        <v>0.1123529411764706</v>
      </c>
      <c r="E70">
        <f t="shared" si="5"/>
        <v>5.78</v>
      </c>
      <c r="F70">
        <f t="shared" si="6"/>
        <v>0.11333333333333334</v>
      </c>
      <c r="G70">
        <f t="shared" si="7"/>
        <v>1850.1873351413174</v>
      </c>
      <c r="H70">
        <f t="shared" si="8"/>
        <v>2847.0081897187906</v>
      </c>
    </row>
    <row r="71" spans="2:14" x14ac:dyDescent="0.25">
      <c r="B71">
        <v>52</v>
      </c>
      <c r="C71">
        <v>5.94</v>
      </c>
      <c r="D71">
        <f t="shared" si="0"/>
        <v>0.11423076923076923</v>
      </c>
      <c r="E71">
        <f t="shared" si="5"/>
        <v>5.99</v>
      </c>
      <c r="F71">
        <f t="shared" si="6"/>
        <v>0.11519230769230769</v>
      </c>
      <c r="G71">
        <f t="shared" si="7"/>
        <v>1875.996187492233</v>
      </c>
      <c r="H71">
        <f t="shared" si="8"/>
        <v>2893.7714966430117</v>
      </c>
    </row>
    <row r="72" spans="2:14" x14ac:dyDescent="0.25">
      <c r="B72">
        <v>53</v>
      </c>
      <c r="C72">
        <v>6.13</v>
      </c>
      <c r="D72">
        <f t="shared" si="0"/>
        <v>0.11566037735849057</v>
      </c>
      <c r="E72">
        <f t="shared" si="5"/>
        <v>6.18</v>
      </c>
      <c r="F72">
        <f t="shared" si="6"/>
        <v>0.11660377358490566</v>
      </c>
      <c r="G72">
        <f t="shared" si="7"/>
        <v>1899.8468377535271</v>
      </c>
      <c r="H72">
        <f t="shared" si="8"/>
        <v>2929.3728412416062</v>
      </c>
      <c r="J72" t="s">
        <v>26</v>
      </c>
    </row>
    <row r="73" spans="2:14" x14ac:dyDescent="0.25">
      <c r="B73">
        <v>54</v>
      </c>
      <c r="C73">
        <v>6.32</v>
      </c>
      <c r="D73">
        <f t="shared" si="0"/>
        <v>0.11703703703703704</v>
      </c>
      <c r="E73">
        <f t="shared" si="5"/>
        <v>6.37</v>
      </c>
      <c r="F73">
        <f t="shared" si="6"/>
        <v>0.11796296296296296</v>
      </c>
      <c r="G73">
        <f t="shared" si="7"/>
        <v>1923.3672365523655</v>
      </c>
      <c r="H73">
        <f t="shared" si="8"/>
        <v>2963.6556175217347</v>
      </c>
      <c r="J73" t="s">
        <v>27</v>
      </c>
      <c r="K73" t="s">
        <v>28</v>
      </c>
      <c r="L73" t="s">
        <v>4</v>
      </c>
      <c r="M73" t="s">
        <v>8</v>
      </c>
      <c r="N73" t="s">
        <v>5</v>
      </c>
    </row>
    <row r="74" spans="2:14" x14ac:dyDescent="0.25">
      <c r="B74">
        <v>55</v>
      </c>
      <c r="C74">
        <v>6.53</v>
      </c>
      <c r="D74">
        <f t="shared" si="0"/>
        <v>0.11872727272727274</v>
      </c>
      <c r="E74">
        <f t="shared" si="5"/>
        <v>6.58</v>
      </c>
      <c r="F74">
        <f t="shared" si="6"/>
        <v>0.11963636363636364</v>
      </c>
      <c r="G74">
        <f t="shared" si="7"/>
        <v>1948.0651271101572</v>
      </c>
      <c r="H74">
        <f t="shared" si="8"/>
        <v>3005.7473362900359</v>
      </c>
    </row>
    <row r="75" spans="2:14" x14ac:dyDescent="0.25">
      <c r="B75">
        <v>56</v>
      </c>
      <c r="C75">
        <v>6.75</v>
      </c>
      <c r="D75">
        <f t="shared" si="0"/>
        <v>0.12053571428571429</v>
      </c>
      <c r="E75">
        <f t="shared" si="5"/>
        <v>6.8</v>
      </c>
      <c r="F75">
        <f t="shared" si="6"/>
        <v>0.12142857142857143</v>
      </c>
      <c r="G75">
        <f t="shared" si="7"/>
        <v>1973.1379711969812</v>
      </c>
      <c r="H75">
        <f t="shared" si="8"/>
        <v>3050.782720364914</v>
      </c>
      <c r="J75" t="s">
        <v>29</v>
      </c>
    </row>
    <row r="76" spans="2:14" x14ac:dyDescent="0.25">
      <c r="B76">
        <v>57</v>
      </c>
      <c r="C76">
        <v>6.96</v>
      </c>
      <c r="D76">
        <f t="shared" si="0"/>
        <v>0.12210526315789473</v>
      </c>
      <c r="E76">
        <f t="shared" si="5"/>
        <v>7.01</v>
      </c>
      <c r="F76">
        <f t="shared" si="6"/>
        <v>0.12298245614035087</v>
      </c>
      <c r="G76">
        <f t="shared" si="7"/>
        <v>1997.1262871853974</v>
      </c>
      <c r="H76">
        <f t="shared" si="8"/>
        <v>3089.8689910563767</v>
      </c>
      <c r="J76" t="s">
        <v>30</v>
      </c>
    </row>
    <row r="77" spans="2:14" x14ac:dyDescent="0.25">
      <c r="B77">
        <v>58</v>
      </c>
      <c r="C77">
        <v>7.16</v>
      </c>
      <c r="D77">
        <f t="shared" si="0"/>
        <v>0.12344827586206897</v>
      </c>
      <c r="E77">
        <f t="shared" si="5"/>
        <v>7.21</v>
      </c>
      <c r="F77">
        <f t="shared" si="6"/>
        <v>0.12431034482758621</v>
      </c>
      <c r="G77">
        <f t="shared" si="7"/>
        <v>2020.0855322588945</v>
      </c>
      <c r="H77">
        <f t="shared" si="8"/>
        <v>3123.3138611256363</v>
      </c>
      <c r="J77" t="s">
        <v>31</v>
      </c>
    </row>
    <row r="78" spans="2:14" x14ac:dyDescent="0.25">
      <c r="B78">
        <v>59</v>
      </c>
      <c r="C78">
        <v>7.37</v>
      </c>
      <c r="D78">
        <f t="shared" si="0"/>
        <v>0.12491525423728814</v>
      </c>
      <c r="E78">
        <f t="shared" si="5"/>
        <v>7.42</v>
      </c>
      <c r="F78">
        <f t="shared" si="6"/>
        <v>0.12576271186440677</v>
      </c>
      <c r="G78">
        <f t="shared" si="7"/>
        <v>2043.4517103031067</v>
      </c>
      <c r="H78">
        <f t="shared" si="8"/>
        <v>3159.845832119749</v>
      </c>
      <c r="J78" t="s">
        <v>31</v>
      </c>
    </row>
    <row r="79" spans="2:14" x14ac:dyDescent="0.25">
      <c r="B79">
        <v>60</v>
      </c>
      <c r="C79">
        <v>7.61</v>
      </c>
      <c r="D79">
        <f t="shared" si="0"/>
        <v>0.12683333333333333</v>
      </c>
      <c r="E79">
        <f t="shared" si="5"/>
        <v>7.66</v>
      </c>
      <c r="F79">
        <f t="shared" si="6"/>
        <v>0.12766666666666668</v>
      </c>
      <c r="G79">
        <f t="shared" si="7"/>
        <v>2068.5617082965177</v>
      </c>
      <c r="H79">
        <f t="shared" si="8"/>
        <v>3207.6115054826364</v>
      </c>
      <c r="J79" t="s">
        <v>32</v>
      </c>
      <c r="K79" t="s">
        <v>33</v>
      </c>
      <c r="L79" t="s">
        <v>4</v>
      </c>
      <c r="M79" t="s">
        <v>8</v>
      </c>
      <c r="N79" t="s">
        <v>3</v>
      </c>
    </row>
    <row r="80" spans="2:14" x14ac:dyDescent="0.25">
      <c r="B80">
        <v>61</v>
      </c>
      <c r="C80">
        <v>7.82</v>
      </c>
      <c r="D80">
        <f t="shared" si="0"/>
        <v>0.12819672131147541</v>
      </c>
      <c r="E80">
        <f t="shared" si="5"/>
        <v>7.87</v>
      </c>
      <c r="F80">
        <f t="shared" si="6"/>
        <v>0.12901639344262295</v>
      </c>
      <c r="G80">
        <f t="shared" si="7"/>
        <v>2091.3111421491544</v>
      </c>
      <c r="H80">
        <f t="shared" si="8"/>
        <v>3241.5637783399425</v>
      </c>
      <c r="J80" t="s">
        <v>32</v>
      </c>
    </row>
    <row r="81" spans="1:14" x14ac:dyDescent="0.25">
      <c r="B81">
        <v>62</v>
      </c>
      <c r="C81">
        <v>8.0500000000000007</v>
      </c>
      <c r="D81">
        <f t="shared" si="0"/>
        <v>0.12983870967741937</v>
      </c>
      <c r="E81">
        <f t="shared" si="5"/>
        <v>8.1000000000000014</v>
      </c>
      <c r="F81">
        <f t="shared" si="6"/>
        <v>0.13064516129032261</v>
      </c>
      <c r="G81">
        <f t="shared" si="7"/>
        <v>2115.1023937739546</v>
      </c>
      <c r="H81">
        <f t="shared" si="8"/>
        <v>3282.4540002891063</v>
      </c>
      <c r="J81" t="s">
        <v>32</v>
      </c>
    </row>
    <row r="82" spans="1:14" x14ac:dyDescent="0.25">
      <c r="B82">
        <v>63</v>
      </c>
      <c r="C82">
        <v>8.2899999999999991</v>
      </c>
      <c r="D82">
        <f t="shared" si="0"/>
        <v>0.13158730158730159</v>
      </c>
      <c r="E82">
        <f t="shared" si="5"/>
        <v>8.34</v>
      </c>
      <c r="F82">
        <f t="shared" si="6"/>
        <v>0.13238095238095238</v>
      </c>
      <c r="G82">
        <f t="shared" si="7"/>
        <v>2139.2339105644924</v>
      </c>
      <c r="H82">
        <f t="shared" si="8"/>
        <v>3325.9989563780564</v>
      </c>
      <c r="J82" t="s">
        <v>34</v>
      </c>
      <c r="K82" t="s">
        <v>35</v>
      </c>
      <c r="L82" t="s">
        <v>7</v>
      </c>
      <c r="M82" t="s">
        <v>8</v>
      </c>
      <c r="N82" t="s">
        <v>3</v>
      </c>
    </row>
    <row r="83" spans="1:14" x14ac:dyDescent="0.25">
      <c r="B83">
        <v>64</v>
      </c>
      <c r="C83">
        <v>8.5299999999999994</v>
      </c>
      <c r="D83">
        <f t="shared" si="0"/>
        <v>0.13328124999999999</v>
      </c>
      <c r="E83">
        <f t="shared" si="5"/>
        <v>8.58</v>
      </c>
      <c r="F83">
        <f t="shared" si="6"/>
        <v>0.1340625</v>
      </c>
      <c r="G83">
        <f t="shared" si="7"/>
        <v>2163.0509816115577</v>
      </c>
      <c r="H83">
        <f t="shared" si="8"/>
        <v>3368.1831325892272</v>
      </c>
      <c r="J83" t="s">
        <v>25</v>
      </c>
    </row>
    <row r="84" spans="1:14" x14ac:dyDescent="0.25">
      <c r="B84">
        <v>65</v>
      </c>
      <c r="C84">
        <v>8.75</v>
      </c>
      <c r="D84">
        <f t="shared" si="0"/>
        <v>0.13461538461538461</v>
      </c>
      <c r="E84">
        <f t="shared" si="5"/>
        <v>8.8000000000000007</v>
      </c>
      <c r="F84">
        <f t="shared" si="6"/>
        <v>0.13538461538461541</v>
      </c>
      <c r="G84">
        <f t="shared" si="7"/>
        <v>2185.3190755924938</v>
      </c>
      <c r="H84">
        <f t="shared" si="8"/>
        <v>3401.4069127722114</v>
      </c>
    </row>
    <row r="85" spans="1:14" x14ac:dyDescent="0.25">
      <c r="A85" t="s">
        <v>41</v>
      </c>
      <c r="E85">
        <f t="shared" si="5"/>
        <v>0.05</v>
      </c>
      <c r="F85" t="e">
        <f t="shared" si="6"/>
        <v>#DIV/0!</v>
      </c>
      <c r="H85">
        <f t="shared" si="8"/>
        <v>49.097560975609781</v>
      </c>
    </row>
    <row r="86" spans="1:14" x14ac:dyDescent="0.25">
      <c r="A86" t="s">
        <v>36</v>
      </c>
      <c r="B86">
        <v>0.1</v>
      </c>
      <c r="C86">
        <v>-0.05</v>
      </c>
      <c r="D86">
        <f t="shared" ref="D86:D117" si="9">C86/B86</f>
        <v>-0.5</v>
      </c>
      <c r="E86">
        <f t="shared" si="5"/>
        <v>0</v>
      </c>
      <c r="F86">
        <f t="shared" si="6"/>
        <v>0</v>
      </c>
      <c r="G86" t="e">
        <f t="shared" ref="G86:G132" si="10">((B86*C86)/(0.0000000567*0.000439824))^(1/4)</f>
        <v>#NUM!</v>
      </c>
      <c r="H86">
        <f t="shared" si="8"/>
        <v>-12402.337174268909</v>
      </c>
    </row>
    <row r="87" spans="1:14" x14ac:dyDescent="0.25">
      <c r="B87">
        <v>0.5</v>
      </c>
      <c r="C87">
        <v>-0.04</v>
      </c>
      <c r="D87">
        <f t="shared" si="9"/>
        <v>-0.08</v>
      </c>
      <c r="E87">
        <f t="shared" si="5"/>
        <v>1.0000000000000002E-2</v>
      </c>
      <c r="F87">
        <f t="shared" si="6"/>
        <v>2.0000000000000004E-2</v>
      </c>
      <c r="G87" t="e">
        <f t="shared" si="10"/>
        <v>#NUM!</v>
      </c>
      <c r="H87">
        <f t="shared" si="8"/>
        <v>-1943.1319966635137</v>
      </c>
    </row>
    <row r="88" spans="1:14" x14ac:dyDescent="0.25">
      <c r="B88">
        <v>1</v>
      </c>
      <c r="C88">
        <v>-0.02</v>
      </c>
      <c r="D88">
        <f t="shared" si="9"/>
        <v>-0.02</v>
      </c>
      <c r="E88">
        <f t="shared" si="5"/>
        <v>3.0000000000000002E-2</v>
      </c>
      <c r="F88">
        <f t="shared" si="6"/>
        <v>3.0000000000000002E-2</v>
      </c>
      <c r="G88" t="e">
        <f t="shared" si="10"/>
        <v>#NUM!</v>
      </c>
      <c r="H88">
        <f t="shared" si="8"/>
        <v>-448.95982843417107</v>
      </c>
    </row>
    <row r="89" spans="1:14" x14ac:dyDescent="0.25">
      <c r="B89">
        <v>1.5</v>
      </c>
      <c r="C89">
        <v>-0.01</v>
      </c>
      <c r="D89">
        <f t="shared" si="9"/>
        <v>-6.6666666666666671E-3</v>
      </c>
      <c r="E89">
        <f t="shared" si="5"/>
        <v>0.04</v>
      </c>
      <c r="F89">
        <f t="shared" si="6"/>
        <v>2.6666666666666668E-2</v>
      </c>
      <c r="G89" t="e">
        <f t="shared" si="10"/>
        <v>#NUM!</v>
      </c>
      <c r="H89">
        <f t="shared" si="8"/>
        <v>-116.9215688276505</v>
      </c>
    </row>
    <row r="90" spans="1:14" x14ac:dyDescent="0.25">
      <c r="B90">
        <v>2</v>
      </c>
      <c r="C90">
        <v>0</v>
      </c>
      <c r="D90">
        <f t="shared" si="9"/>
        <v>0</v>
      </c>
      <c r="E90">
        <f t="shared" si="5"/>
        <v>0.05</v>
      </c>
      <c r="F90">
        <f t="shared" si="6"/>
        <v>2.5000000000000001E-2</v>
      </c>
      <c r="G90">
        <f t="shared" si="10"/>
        <v>0</v>
      </c>
      <c r="H90">
        <f t="shared" si="8"/>
        <v>49.097560975609781</v>
      </c>
    </row>
    <row r="91" spans="1:14" x14ac:dyDescent="0.25">
      <c r="B91">
        <v>2.2999999999999998</v>
      </c>
      <c r="C91">
        <v>0</v>
      </c>
      <c r="D91">
        <f t="shared" si="9"/>
        <v>0</v>
      </c>
      <c r="E91">
        <f t="shared" si="5"/>
        <v>0.05</v>
      </c>
      <c r="F91">
        <f t="shared" si="6"/>
        <v>2.1739130434782612E-2</v>
      </c>
      <c r="G91">
        <f t="shared" si="10"/>
        <v>0</v>
      </c>
      <c r="H91">
        <f t="shared" si="8"/>
        <v>49.097560975609781</v>
      </c>
    </row>
    <row r="92" spans="1:14" x14ac:dyDescent="0.25">
      <c r="B92">
        <v>2.5</v>
      </c>
      <c r="C92">
        <v>0.01</v>
      </c>
      <c r="D92">
        <f t="shared" si="9"/>
        <v>4.0000000000000001E-3</v>
      </c>
      <c r="E92">
        <f t="shared" si="5"/>
        <v>6.0000000000000005E-2</v>
      </c>
      <c r="F92">
        <f t="shared" si="6"/>
        <v>2.4E-2</v>
      </c>
      <c r="G92">
        <f t="shared" si="10"/>
        <v>177.93832843529154</v>
      </c>
      <c r="H92">
        <f t="shared" si="8"/>
        <v>148.70903885756593</v>
      </c>
    </row>
    <row r="93" spans="1:14" x14ac:dyDescent="0.25">
      <c r="B93">
        <v>3</v>
      </c>
      <c r="C93">
        <v>0.02</v>
      </c>
      <c r="D93">
        <f t="shared" si="9"/>
        <v>6.6666666666666671E-3</v>
      </c>
      <c r="E93">
        <f t="shared" si="5"/>
        <v>7.0000000000000007E-2</v>
      </c>
      <c r="F93">
        <f t="shared" si="6"/>
        <v>2.3333333333333334E-2</v>
      </c>
      <c r="G93">
        <f t="shared" si="10"/>
        <v>221.47377941774027</v>
      </c>
      <c r="H93">
        <f t="shared" si="8"/>
        <v>215.11669077887007</v>
      </c>
    </row>
    <row r="94" spans="1:14" x14ac:dyDescent="0.25">
      <c r="B94">
        <v>3.5</v>
      </c>
      <c r="C94">
        <v>0.04</v>
      </c>
      <c r="D94">
        <f t="shared" si="9"/>
        <v>1.1428571428571429E-2</v>
      </c>
      <c r="E94">
        <f t="shared" si="5"/>
        <v>0.09</v>
      </c>
      <c r="F94">
        <f t="shared" si="6"/>
        <v>2.5714285714285714E-2</v>
      </c>
      <c r="G94">
        <f t="shared" si="10"/>
        <v>273.72629129219467</v>
      </c>
      <c r="H94">
        <f t="shared" si="8"/>
        <v>333.70178349548451</v>
      </c>
    </row>
    <row r="95" spans="1:14" x14ac:dyDescent="0.25">
      <c r="B95">
        <v>4</v>
      </c>
      <c r="C95">
        <v>0.05</v>
      </c>
      <c r="D95">
        <f t="shared" si="9"/>
        <v>1.2500000000000001E-2</v>
      </c>
      <c r="E95">
        <f t="shared" si="5"/>
        <v>0.1</v>
      </c>
      <c r="F95">
        <f t="shared" si="6"/>
        <v>2.5000000000000001E-2</v>
      </c>
      <c r="G95">
        <f t="shared" si="10"/>
        <v>299.25540503494966</v>
      </c>
      <c r="H95">
        <f t="shared" si="8"/>
        <v>360.38342935672279</v>
      </c>
    </row>
    <row r="96" spans="1:14" x14ac:dyDescent="0.25">
      <c r="B96">
        <v>4.5</v>
      </c>
      <c r="C96">
        <v>7.0000000000000007E-2</v>
      </c>
      <c r="D96">
        <f t="shared" si="9"/>
        <v>1.5555555555555557E-2</v>
      </c>
      <c r="E96">
        <f t="shared" si="5"/>
        <v>0.12000000000000001</v>
      </c>
      <c r="F96">
        <f t="shared" si="6"/>
        <v>2.6666666666666668E-2</v>
      </c>
      <c r="G96">
        <f t="shared" si="10"/>
        <v>335.24487142515579</v>
      </c>
      <c r="H96">
        <f t="shared" si="8"/>
        <v>436.47553051655041</v>
      </c>
    </row>
    <row r="97" spans="2:10" x14ac:dyDescent="0.25">
      <c r="B97">
        <v>5</v>
      </c>
      <c r="C97">
        <v>0.08</v>
      </c>
      <c r="D97">
        <f t="shared" si="9"/>
        <v>1.6E-2</v>
      </c>
      <c r="E97">
        <f t="shared" si="5"/>
        <v>0.13</v>
      </c>
      <c r="F97">
        <f t="shared" si="6"/>
        <v>2.6000000000000002E-2</v>
      </c>
      <c r="G97">
        <f t="shared" si="10"/>
        <v>355.87665687058308</v>
      </c>
      <c r="H97">
        <f t="shared" si="8"/>
        <v>447.54347250343443</v>
      </c>
    </row>
    <row r="98" spans="2:10" x14ac:dyDescent="0.25">
      <c r="B98">
        <v>5.5</v>
      </c>
      <c r="C98">
        <v>0.1</v>
      </c>
      <c r="D98">
        <f t="shared" si="9"/>
        <v>1.8181818181818184E-2</v>
      </c>
      <c r="E98">
        <f t="shared" si="5"/>
        <v>0.15000000000000002</v>
      </c>
      <c r="F98">
        <f t="shared" si="6"/>
        <v>2.7272727272727278E-2</v>
      </c>
      <c r="G98">
        <f t="shared" si="10"/>
        <v>385.3675808035091</v>
      </c>
      <c r="H98">
        <f t="shared" si="8"/>
        <v>501.87700589359235</v>
      </c>
    </row>
    <row r="99" spans="2:10" x14ac:dyDescent="0.25">
      <c r="B99">
        <v>6</v>
      </c>
      <c r="C99">
        <v>0.13</v>
      </c>
      <c r="D99">
        <f t="shared" si="9"/>
        <v>2.1666666666666667E-2</v>
      </c>
      <c r="E99">
        <f t="shared" si="5"/>
        <v>0.18</v>
      </c>
      <c r="F99">
        <f t="shared" si="6"/>
        <v>0.03</v>
      </c>
      <c r="G99">
        <f t="shared" si="10"/>
        <v>420.54081784873159</v>
      </c>
      <c r="H99">
        <f t="shared" si="8"/>
        <v>588.65973283620565</v>
      </c>
    </row>
    <row r="100" spans="2:10" x14ac:dyDescent="0.25">
      <c r="B100">
        <v>7</v>
      </c>
      <c r="C100">
        <v>0.18</v>
      </c>
      <c r="D100">
        <f t="shared" si="9"/>
        <v>2.5714285714285714E-2</v>
      </c>
      <c r="E100">
        <f t="shared" si="5"/>
        <v>0.22999999999999998</v>
      </c>
      <c r="F100">
        <f t="shared" si="6"/>
        <v>3.2857142857142856E-2</v>
      </c>
      <c r="G100">
        <f t="shared" si="10"/>
        <v>474.10784388547984</v>
      </c>
      <c r="H100">
        <f t="shared" si="8"/>
        <v>689.45706164532794</v>
      </c>
    </row>
    <row r="101" spans="2:10" x14ac:dyDescent="0.25">
      <c r="B101">
        <v>8</v>
      </c>
      <c r="C101">
        <v>0.23</v>
      </c>
      <c r="D101">
        <f t="shared" si="9"/>
        <v>2.8750000000000001E-2</v>
      </c>
      <c r="E101">
        <f t="shared" si="5"/>
        <v>0.28000000000000003</v>
      </c>
      <c r="F101">
        <f t="shared" si="6"/>
        <v>3.5000000000000003E-2</v>
      </c>
      <c r="G101">
        <f t="shared" si="10"/>
        <v>521.18146227558736</v>
      </c>
      <c r="H101">
        <f t="shared" si="8"/>
        <v>765.05505825216983</v>
      </c>
    </row>
    <row r="102" spans="2:10" x14ac:dyDescent="0.25">
      <c r="B102">
        <v>9</v>
      </c>
      <c r="C102">
        <v>0.28000000000000003</v>
      </c>
      <c r="D102">
        <f t="shared" si="9"/>
        <v>3.1111111111111114E-2</v>
      </c>
      <c r="E102">
        <f t="shared" si="5"/>
        <v>0.33</v>
      </c>
      <c r="F102">
        <f t="shared" si="6"/>
        <v>3.6666666666666667E-2</v>
      </c>
      <c r="G102">
        <f t="shared" si="10"/>
        <v>563.81242122721176</v>
      </c>
      <c r="H102">
        <f t="shared" si="8"/>
        <v>823.85350005749115</v>
      </c>
    </row>
    <row r="103" spans="2:10" x14ac:dyDescent="0.25">
      <c r="B103">
        <v>10</v>
      </c>
      <c r="C103">
        <v>0.34</v>
      </c>
      <c r="D103">
        <f t="shared" si="9"/>
        <v>3.4000000000000002E-2</v>
      </c>
      <c r="E103">
        <f t="shared" si="5"/>
        <v>0.39</v>
      </c>
      <c r="F103">
        <f t="shared" si="6"/>
        <v>3.9E-2</v>
      </c>
      <c r="G103">
        <f t="shared" si="10"/>
        <v>607.65102322890834</v>
      </c>
      <c r="H103">
        <f t="shared" si="8"/>
        <v>895.79512297223721</v>
      </c>
    </row>
    <row r="104" spans="2:10" x14ac:dyDescent="0.25">
      <c r="B104">
        <v>11</v>
      </c>
      <c r="C104">
        <v>0.39</v>
      </c>
      <c r="D104">
        <f t="shared" si="9"/>
        <v>3.5454545454545454E-2</v>
      </c>
      <c r="E104">
        <f t="shared" si="5"/>
        <v>0.44</v>
      </c>
      <c r="F104">
        <f t="shared" si="6"/>
        <v>0.04</v>
      </c>
      <c r="G104">
        <f t="shared" si="10"/>
        <v>644.01921818192022</v>
      </c>
      <c r="H104">
        <f t="shared" si="8"/>
        <v>932.01747856567567</v>
      </c>
    </row>
    <row r="105" spans="2:10" x14ac:dyDescent="0.25">
      <c r="B105">
        <v>12</v>
      </c>
      <c r="C105">
        <v>0.44</v>
      </c>
      <c r="D105">
        <f t="shared" si="9"/>
        <v>3.6666666666666667E-2</v>
      </c>
      <c r="E105">
        <f t="shared" si="5"/>
        <v>0.49</v>
      </c>
      <c r="F105">
        <f t="shared" si="6"/>
        <v>4.0833333333333333E-2</v>
      </c>
      <c r="G105">
        <f t="shared" si="10"/>
        <v>678.33306168968932</v>
      </c>
      <c r="H105">
        <f t="shared" si="8"/>
        <v>962.20277489354123</v>
      </c>
      <c r="J105" t="s">
        <v>40</v>
      </c>
    </row>
    <row r="106" spans="2:10" x14ac:dyDescent="0.25">
      <c r="B106">
        <v>13</v>
      </c>
      <c r="C106">
        <v>0.53</v>
      </c>
      <c r="D106">
        <f t="shared" si="9"/>
        <v>4.0769230769230773E-2</v>
      </c>
      <c r="E106">
        <f t="shared" si="5"/>
        <v>0.58000000000000007</v>
      </c>
      <c r="F106">
        <f t="shared" si="6"/>
        <v>4.4615384615384619E-2</v>
      </c>
      <c r="G106">
        <f t="shared" si="10"/>
        <v>725.00217552759864</v>
      </c>
      <c r="H106">
        <f t="shared" si="8"/>
        <v>1064.3683932340091</v>
      </c>
    </row>
    <row r="107" spans="2:10" x14ac:dyDescent="0.25">
      <c r="B107">
        <v>14</v>
      </c>
      <c r="C107">
        <v>0.59</v>
      </c>
      <c r="D107">
        <f t="shared" si="9"/>
        <v>4.2142857142857142E-2</v>
      </c>
      <c r="E107">
        <f t="shared" si="5"/>
        <v>0.64</v>
      </c>
      <c r="F107">
        <f t="shared" si="6"/>
        <v>4.5714285714285714E-2</v>
      </c>
      <c r="G107">
        <f t="shared" si="10"/>
        <v>758.62913227857882</v>
      </c>
      <c r="H107">
        <f t="shared" si="8"/>
        <v>1098.5756315176477</v>
      </c>
    </row>
    <row r="108" spans="2:10" x14ac:dyDescent="0.25">
      <c r="B108">
        <v>15</v>
      </c>
      <c r="C108">
        <v>0.69</v>
      </c>
      <c r="D108">
        <f t="shared" si="9"/>
        <v>4.5999999999999999E-2</v>
      </c>
      <c r="E108">
        <f t="shared" si="5"/>
        <v>0.74</v>
      </c>
      <c r="F108">
        <f t="shared" si="6"/>
        <v>4.9333333333333333E-2</v>
      </c>
      <c r="G108">
        <f t="shared" si="10"/>
        <v>802.63776836852298</v>
      </c>
      <c r="H108">
        <f t="shared" si="8"/>
        <v>1194.6295566181057</v>
      </c>
    </row>
    <row r="109" spans="2:10" x14ac:dyDescent="0.25">
      <c r="B109">
        <v>16</v>
      </c>
      <c r="C109">
        <v>0.76</v>
      </c>
      <c r="D109">
        <f t="shared" si="9"/>
        <v>4.7500000000000001E-2</v>
      </c>
      <c r="E109">
        <f t="shared" si="5"/>
        <v>0.81</v>
      </c>
      <c r="F109">
        <f t="shared" si="6"/>
        <v>5.0625000000000003E-2</v>
      </c>
      <c r="G109">
        <f t="shared" si="10"/>
        <v>835.63745558466223</v>
      </c>
      <c r="H109">
        <f t="shared" si="8"/>
        <v>1231.9838608238392</v>
      </c>
    </row>
    <row r="110" spans="2:10" x14ac:dyDescent="0.25">
      <c r="B110">
        <v>17</v>
      </c>
      <c r="C110">
        <v>0.85</v>
      </c>
      <c r="D110">
        <f t="shared" si="9"/>
        <v>4.9999999999999996E-2</v>
      </c>
      <c r="E110">
        <f t="shared" si="5"/>
        <v>0.9</v>
      </c>
      <c r="F110">
        <f t="shared" si="6"/>
        <v>5.2941176470588235E-2</v>
      </c>
      <c r="G110">
        <f t="shared" si="10"/>
        <v>872.47193551561838</v>
      </c>
      <c r="H110">
        <f t="shared" si="8"/>
        <v>1294.2410345000617</v>
      </c>
    </row>
    <row r="111" spans="2:10" x14ac:dyDescent="0.25">
      <c r="B111">
        <v>18</v>
      </c>
      <c r="C111">
        <v>0.94</v>
      </c>
      <c r="D111">
        <f t="shared" si="9"/>
        <v>5.2222222222222218E-2</v>
      </c>
      <c r="E111">
        <f t="shared" si="5"/>
        <v>0.99</v>
      </c>
      <c r="F111">
        <f t="shared" si="6"/>
        <v>5.5E-2</v>
      </c>
      <c r="G111">
        <f t="shared" si="10"/>
        <v>907.57932507148894</v>
      </c>
      <c r="H111">
        <f t="shared" si="8"/>
        <v>1349.5807444344819</v>
      </c>
    </row>
    <row r="112" spans="2:10" x14ac:dyDescent="0.25">
      <c r="B112">
        <v>19</v>
      </c>
      <c r="C112">
        <v>1.04</v>
      </c>
      <c r="D112">
        <f t="shared" si="9"/>
        <v>5.473684210526316E-2</v>
      </c>
      <c r="E112">
        <f t="shared" si="5"/>
        <v>1.0900000000000001</v>
      </c>
      <c r="F112">
        <f t="shared" si="6"/>
        <v>5.7368421052631582E-2</v>
      </c>
      <c r="G112">
        <f t="shared" si="10"/>
        <v>943.47683037082822</v>
      </c>
      <c r="H112">
        <f t="shared" si="8"/>
        <v>1412.2019951497468</v>
      </c>
    </row>
    <row r="113" spans="2:8" x14ac:dyDescent="0.25">
      <c r="B113">
        <v>20</v>
      </c>
      <c r="C113">
        <v>1.1299999999999999</v>
      </c>
      <c r="D113">
        <f t="shared" si="9"/>
        <v>5.6499999999999995E-2</v>
      </c>
      <c r="E113">
        <f t="shared" si="5"/>
        <v>1.18</v>
      </c>
      <c r="F113">
        <f t="shared" si="6"/>
        <v>5.8999999999999997E-2</v>
      </c>
      <c r="G113">
        <f t="shared" si="10"/>
        <v>975.68946130378868</v>
      </c>
      <c r="H113">
        <f t="shared" si="8"/>
        <v>1456.1096860582404</v>
      </c>
    </row>
    <row r="114" spans="2:8" x14ac:dyDescent="0.25">
      <c r="B114">
        <v>21</v>
      </c>
      <c r="C114">
        <v>1.23</v>
      </c>
      <c r="D114">
        <f t="shared" si="9"/>
        <v>5.8571428571428573E-2</v>
      </c>
      <c r="E114">
        <f t="shared" si="5"/>
        <v>1.28</v>
      </c>
      <c r="F114">
        <f t="shared" si="6"/>
        <v>6.0952380952380952E-2</v>
      </c>
      <c r="G114">
        <f t="shared" si="10"/>
        <v>1008.8244651571271</v>
      </c>
      <c r="H114">
        <f t="shared" si="8"/>
        <v>1507.6942013899679</v>
      </c>
    </row>
    <row r="115" spans="2:8" x14ac:dyDescent="0.25">
      <c r="B115">
        <v>22</v>
      </c>
      <c r="C115">
        <v>1.34</v>
      </c>
      <c r="D115">
        <f t="shared" si="9"/>
        <v>6.0909090909090913E-2</v>
      </c>
      <c r="E115">
        <f t="shared" si="5"/>
        <v>1.3900000000000001</v>
      </c>
      <c r="F115">
        <f t="shared" si="6"/>
        <v>6.3181818181818186E-2</v>
      </c>
      <c r="G115">
        <f t="shared" si="10"/>
        <v>1042.7168077882156</v>
      </c>
      <c r="H115">
        <f t="shared" si="8"/>
        <v>1565.9087014508514</v>
      </c>
    </row>
    <row r="116" spans="2:8" x14ac:dyDescent="0.25">
      <c r="B116">
        <v>23</v>
      </c>
      <c r="C116">
        <v>1.46</v>
      </c>
      <c r="D116">
        <f t="shared" si="9"/>
        <v>6.347826086956522E-2</v>
      </c>
      <c r="E116">
        <f t="shared" si="5"/>
        <v>1.51</v>
      </c>
      <c r="F116">
        <f t="shared" si="6"/>
        <v>6.5652173913043482E-2</v>
      </c>
      <c r="G116">
        <f t="shared" si="10"/>
        <v>1077.2206676767576</v>
      </c>
      <c r="H116">
        <f t="shared" si="8"/>
        <v>1629.8884056240445</v>
      </c>
    </row>
    <row r="117" spans="2:8" x14ac:dyDescent="0.25">
      <c r="B117">
        <v>24</v>
      </c>
      <c r="C117">
        <v>1.58</v>
      </c>
      <c r="D117">
        <f t="shared" si="9"/>
        <v>6.5833333333333341E-2</v>
      </c>
      <c r="E117">
        <f t="shared" si="5"/>
        <v>1.6300000000000001</v>
      </c>
      <c r="F117">
        <f t="shared" si="6"/>
        <v>6.7916666666666667E-2</v>
      </c>
      <c r="G117">
        <f t="shared" si="10"/>
        <v>1110.4565917740151</v>
      </c>
      <c r="H117">
        <f t="shared" si="8"/>
        <v>1688.5364677828052</v>
      </c>
    </row>
    <row r="118" spans="2:8" x14ac:dyDescent="0.25">
      <c r="B118">
        <v>25</v>
      </c>
      <c r="C118">
        <v>1.69</v>
      </c>
      <c r="D118">
        <f t="shared" ref="D118:D149" si="11">C118/B118</f>
        <v>6.7599999999999993E-2</v>
      </c>
      <c r="E118">
        <f t="shared" si="5"/>
        <v>1.74</v>
      </c>
      <c r="F118">
        <f t="shared" si="6"/>
        <v>6.9599999999999995E-2</v>
      </c>
      <c r="G118">
        <f t="shared" si="10"/>
        <v>1140.8831937198099</v>
      </c>
      <c r="H118">
        <f t="shared" si="8"/>
        <v>1732.5315371806687</v>
      </c>
    </row>
    <row r="119" spans="2:8" x14ac:dyDescent="0.25">
      <c r="B119">
        <v>26</v>
      </c>
      <c r="C119">
        <v>1.79</v>
      </c>
      <c r="D119">
        <f t="shared" si="11"/>
        <v>6.8846153846153849E-2</v>
      </c>
      <c r="E119">
        <f t="shared" si="5"/>
        <v>1.84</v>
      </c>
      <c r="F119">
        <f t="shared" si="6"/>
        <v>7.0769230769230779E-2</v>
      </c>
      <c r="G119">
        <f t="shared" si="10"/>
        <v>1168.8024116501167</v>
      </c>
      <c r="H119">
        <f t="shared" si="8"/>
        <v>1763.564343751586</v>
      </c>
    </row>
    <row r="120" spans="2:8" x14ac:dyDescent="0.25">
      <c r="B120">
        <v>27</v>
      </c>
      <c r="C120">
        <v>1.92</v>
      </c>
      <c r="D120">
        <f t="shared" si="11"/>
        <v>7.1111111111111111E-2</v>
      </c>
      <c r="E120">
        <f t="shared" si="5"/>
        <v>1.97</v>
      </c>
      <c r="F120">
        <f t="shared" si="6"/>
        <v>7.2962962962962966E-2</v>
      </c>
      <c r="G120">
        <f t="shared" si="10"/>
        <v>1200.7449049734892</v>
      </c>
      <c r="H120">
        <f t="shared" si="8"/>
        <v>1819.9682788770526</v>
      </c>
    </row>
    <row r="121" spans="2:8" x14ac:dyDescent="0.25">
      <c r="B121">
        <v>28</v>
      </c>
      <c r="C121">
        <v>2.04</v>
      </c>
      <c r="D121">
        <f t="shared" si="11"/>
        <v>7.2857142857142856E-2</v>
      </c>
      <c r="E121">
        <f t="shared" si="5"/>
        <v>2.09</v>
      </c>
      <c r="F121">
        <f t="shared" si="6"/>
        <v>7.4642857142857136E-2</v>
      </c>
      <c r="G121">
        <f t="shared" si="10"/>
        <v>1230.2165180740385</v>
      </c>
      <c r="H121">
        <f t="shared" si="8"/>
        <v>1863.4494795398114</v>
      </c>
    </row>
    <row r="122" spans="2:8" x14ac:dyDescent="0.25">
      <c r="B122">
        <v>29</v>
      </c>
      <c r="C122">
        <v>2.17</v>
      </c>
      <c r="D122">
        <f t="shared" si="11"/>
        <v>7.4827586206896543E-2</v>
      </c>
      <c r="E122">
        <f t="shared" si="5"/>
        <v>2.2199999999999998</v>
      </c>
      <c r="F122">
        <f t="shared" si="6"/>
        <v>7.6551724137931029E-2</v>
      </c>
      <c r="G122">
        <f t="shared" si="10"/>
        <v>1260.3725536054676</v>
      </c>
      <c r="H122">
        <f t="shared" si="8"/>
        <v>1912.5191730777206</v>
      </c>
    </row>
    <row r="123" spans="2:8" x14ac:dyDescent="0.25">
      <c r="B123">
        <v>30</v>
      </c>
      <c r="C123">
        <v>2.31</v>
      </c>
      <c r="D123">
        <f t="shared" si="11"/>
        <v>7.6999999999999999E-2</v>
      </c>
      <c r="E123">
        <f t="shared" si="5"/>
        <v>2.36</v>
      </c>
      <c r="F123">
        <f t="shared" si="6"/>
        <v>7.8666666666666663E-2</v>
      </c>
      <c r="G123">
        <f t="shared" si="10"/>
        <v>1291.1235804652256</v>
      </c>
      <c r="H123">
        <f t="shared" si="8"/>
        <v>1966.6185102032659</v>
      </c>
    </row>
    <row r="124" spans="2:8" x14ac:dyDescent="0.25">
      <c r="B124">
        <v>31</v>
      </c>
      <c r="C124">
        <v>2.4300000000000002</v>
      </c>
      <c r="D124">
        <f t="shared" si="11"/>
        <v>7.838709677419356E-2</v>
      </c>
      <c r="E124">
        <f t="shared" si="5"/>
        <v>2.48</v>
      </c>
      <c r="F124">
        <f t="shared" si="6"/>
        <v>0.08</v>
      </c>
      <c r="G124">
        <f t="shared" si="10"/>
        <v>1318.3371673782119</v>
      </c>
      <c r="H124">
        <f t="shared" si="8"/>
        <v>2001.1612001139445</v>
      </c>
    </row>
    <row r="125" spans="2:8" x14ac:dyDescent="0.25">
      <c r="B125">
        <v>32</v>
      </c>
      <c r="C125">
        <v>2.57</v>
      </c>
      <c r="D125">
        <f t="shared" si="11"/>
        <v>8.0312499999999995E-2</v>
      </c>
      <c r="E125">
        <f t="shared" si="5"/>
        <v>2.6199999999999997</v>
      </c>
      <c r="F125">
        <f t="shared" si="6"/>
        <v>8.1874999999999989E-2</v>
      </c>
      <c r="G125">
        <f t="shared" si="10"/>
        <v>1347.5822430826274</v>
      </c>
      <c r="H125">
        <f t="shared" si="8"/>
        <v>2049.1092653242604</v>
      </c>
    </row>
    <row r="126" spans="2:8" x14ac:dyDescent="0.25">
      <c r="B126">
        <v>33</v>
      </c>
      <c r="C126">
        <v>2.71</v>
      </c>
      <c r="D126">
        <f t="shared" si="11"/>
        <v>8.2121212121212123E-2</v>
      </c>
      <c r="E126">
        <f t="shared" si="5"/>
        <v>2.76</v>
      </c>
      <c r="F126">
        <f t="shared" si="6"/>
        <v>8.3636363636363634E-2</v>
      </c>
      <c r="G126">
        <f t="shared" si="10"/>
        <v>1376.1168478877994</v>
      </c>
      <c r="H126">
        <f t="shared" si="8"/>
        <v>2094.1513871884977</v>
      </c>
    </row>
    <row r="127" spans="2:8" x14ac:dyDescent="0.25">
      <c r="B127">
        <v>34</v>
      </c>
      <c r="C127">
        <v>2.85</v>
      </c>
      <c r="D127">
        <f t="shared" si="11"/>
        <v>8.3823529411764713E-2</v>
      </c>
      <c r="E127">
        <f t="shared" si="5"/>
        <v>2.9</v>
      </c>
      <c r="F127">
        <f t="shared" si="6"/>
        <v>8.5294117647058826E-2</v>
      </c>
      <c r="G127">
        <f t="shared" si="10"/>
        <v>1403.9946359719843</v>
      </c>
      <c r="H127">
        <f t="shared" si="8"/>
        <v>2136.5439724724856</v>
      </c>
    </row>
    <row r="128" spans="2:8" x14ac:dyDescent="0.25">
      <c r="B128">
        <v>35</v>
      </c>
      <c r="C128">
        <v>3</v>
      </c>
      <c r="D128">
        <f t="shared" si="11"/>
        <v>8.5714285714285715E-2</v>
      </c>
      <c r="E128">
        <f t="shared" si="5"/>
        <v>3.05</v>
      </c>
      <c r="F128">
        <f t="shared" si="6"/>
        <v>8.7142857142857133E-2</v>
      </c>
      <c r="G128">
        <f t="shared" si="10"/>
        <v>1432.4577752094517</v>
      </c>
      <c r="H128">
        <f t="shared" si="8"/>
        <v>2183.6292298746703</v>
      </c>
    </row>
    <row r="129" spans="2:8" x14ac:dyDescent="0.25">
      <c r="B129">
        <v>36</v>
      </c>
      <c r="C129">
        <v>3.15</v>
      </c>
      <c r="D129">
        <f t="shared" si="11"/>
        <v>8.7499999999999994E-2</v>
      </c>
      <c r="E129">
        <f t="shared" si="5"/>
        <v>3.1999999999999997</v>
      </c>
      <c r="F129">
        <f t="shared" si="6"/>
        <v>8.8888888888888878E-2</v>
      </c>
      <c r="G129">
        <f t="shared" si="10"/>
        <v>1460.2854833736797</v>
      </c>
      <c r="H129">
        <f t="shared" si="8"/>
        <v>2228.0986396434009</v>
      </c>
    </row>
    <row r="130" spans="2:8" x14ac:dyDescent="0.25">
      <c r="B130">
        <v>37</v>
      </c>
      <c r="C130">
        <v>3.31</v>
      </c>
      <c r="D130">
        <f t="shared" si="11"/>
        <v>8.9459459459459462E-2</v>
      </c>
      <c r="E130">
        <f t="shared" si="5"/>
        <v>3.36</v>
      </c>
      <c r="F130">
        <f t="shared" si="6"/>
        <v>9.0810810810810813E-2</v>
      </c>
      <c r="G130">
        <f t="shared" si="10"/>
        <v>1488.6477102516321</v>
      </c>
      <c r="H130">
        <f t="shared" si="8"/>
        <v>2276.8948027950346</v>
      </c>
    </row>
    <row r="131" spans="2:8" x14ac:dyDescent="0.25">
      <c r="B131">
        <v>38</v>
      </c>
      <c r="C131">
        <v>3.46</v>
      </c>
      <c r="D131">
        <f t="shared" si="11"/>
        <v>9.1052631578947371E-2</v>
      </c>
      <c r="E131">
        <f t="shared" si="5"/>
        <v>3.51</v>
      </c>
      <c r="F131">
        <f t="shared" si="6"/>
        <v>9.2368421052631572E-2</v>
      </c>
      <c r="G131">
        <f t="shared" si="10"/>
        <v>1515.302808426879</v>
      </c>
      <c r="H131">
        <f t="shared" si="8"/>
        <v>2316.5693601306648</v>
      </c>
    </row>
    <row r="132" spans="2:8" x14ac:dyDescent="0.25">
      <c r="B132">
        <v>39</v>
      </c>
      <c r="C132">
        <v>3.61</v>
      </c>
      <c r="D132">
        <f t="shared" si="11"/>
        <v>9.2564102564102566E-2</v>
      </c>
      <c r="E132">
        <f t="shared" si="5"/>
        <v>3.6599999999999997</v>
      </c>
      <c r="F132">
        <f t="shared" si="6"/>
        <v>9.3846153846153843E-2</v>
      </c>
      <c r="G132">
        <f t="shared" si="10"/>
        <v>1541.4429526284591</v>
      </c>
      <c r="H132">
        <f t="shared" si="8"/>
        <v>2354.2093247824159</v>
      </c>
    </row>
    <row r="133" spans="2:8" x14ac:dyDescent="0.25">
      <c r="B133">
        <v>40</v>
      </c>
      <c r="C133">
        <v>3.77</v>
      </c>
      <c r="D133">
        <f t="shared" si="11"/>
        <v>9.425E-2</v>
      </c>
      <c r="E133">
        <f t="shared" ref="E133:E188" si="12">C133+0.05</f>
        <v>3.82</v>
      </c>
      <c r="F133">
        <f t="shared" ref="F133:F188" si="13">E133/B133</f>
        <v>9.5500000000000002E-2</v>
      </c>
      <c r="G133">
        <f t="shared" ref="G133:G188" si="14">((B133*C133)/(0.0000000567*0.000439824))^(1/4)</f>
        <v>1568.140024425443</v>
      </c>
      <c r="H133">
        <f t="shared" ref="H133:H188" si="15">293+(D133-0.00979415)/(0.00979415*0.0041)</f>
        <v>2396.193008569202</v>
      </c>
    </row>
    <row r="134" spans="2:8" x14ac:dyDescent="0.25">
      <c r="B134">
        <v>41</v>
      </c>
      <c r="C134">
        <v>3.92</v>
      </c>
      <c r="D134">
        <f t="shared" si="11"/>
        <v>9.5609756097560977E-2</v>
      </c>
      <c r="E134">
        <f t="shared" si="12"/>
        <v>3.9699999999999998</v>
      </c>
      <c r="F134">
        <f t="shared" si="13"/>
        <v>9.6829268292682916E-2</v>
      </c>
      <c r="G134">
        <f t="shared" si="14"/>
        <v>1593.3162491166352</v>
      </c>
      <c r="H134">
        <f t="shared" si="15"/>
        <v>2430.0548371784644</v>
      </c>
    </row>
    <row r="135" spans="2:8" x14ac:dyDescent="0.25">
      <c r="B135">
        <v>42</v>
      </c>
      <c r="C135">
        <v>4.09</v>
      </c>
      <c r="D135">
        <f t="shared" si="11"/>
        <v>9.7380952380952374E-2</v>
      </c>
      <c r="E135">
        <f t="shared" si="12"/>
        <v>4.1399999999999997</v>
      </c>
      <c r="F135">
        <f t="shared" si="13"/>
        <v>9.857142857142856E-2</v>
      </c>
      <c r="G135">
        <f t="shared" si="14"/>
        <v>1620.0471478370137</v>
      </c>
      <c r="H135">
        <f t="shared" si="15"/>
        <v>2474.1627070303757</v>
      </c>
    </row>
    <row r="136" spans="2:8" x14ac:dyDescent="0.25">
      <c r="B136">
        <v>43</v>
      </c>
      <c r="C136">
        <v>4.26</v>
      </c>
      <c r="D136">
        <f t="shared" si="11"/>
        <v>9.9069767441860454E-2</v>
      </c>
      <c r="E136">
        <f t="shared" si="12"/>
        <v>4.3099999999999996</v>
      </c>
      <c r="F136">
        <f t="shared" si="13"/>
        <v>0.10023255813953487</v>
      </c>
      <c r="G136">
        <f t="shared" si="14"/>
        <v>1646.2811971573719</v>
      </c>
      <c r="H136">
        <f t="shared" si="15"/>
        <v>2516.2190480519657</v>
      </c>
    </row>
    <row r="137" spans="2:8" x14ac:dyDescent="0.25">
      <c r="B137">
        <v>44</v>
      </c>
      <c r="C137">
        <v>4.4400000000000004</v>
      </c>
      <c r="D137">
        <f t="shared" si="11"/>
        <v>0.10090909090909092</v>
      </c>
      <c r="E137">
        <f t="shared" si="12"/>
        <v>4.49</v>
      </c>
      <c r="F137">
        <f t="shared" si="13"/>
        <v>0.10204545454545455</v>
      </c>
      <c r="G137">
        <f t="shared" si="14"/>
        <v>1672.9902730812657</v>
      </c>
      <c r="H137">
        <f t="shared" si="15"/>
        <v>2562.0234802704131</v>
      </c>
    </row>
    <row r="138" spans="2:8" x14ac:dyDescent="0.25">
      <c r="B138">
        <v>45</v>
      </c>
      <c r="C138">
        <v>4.6100000000000003</v>
      </c>
      <c r="D138">
        <f t="shared" si="11"/>
        <v>0.10244444444444445</v>
      </c>
      <c r="E138">
        <f t="shared" si="12"/>
        <v>4.66</v>
      </c>
      <c r="F138">
        <f t="shared" si="13"/>
        <v>0.10355555555555555</v>
      </c>
      <c r="G138">
        <f t="shared" si="14"/>
        <v>1698.293956279882</v>
      </c>
      <c r="H138">
        <f t="shared" si="15"/>
        <v>2600.2581889523758</v>
      </c>
    </row>
    <row r="139" spans="2:8" x14ac:dyDescent="0.25">
      <c r="B139">
        <v>46</v>
      </c>
      <c r="C139">
        <v>4.78</v>
      </c>
      <c r="D139">
        <f t="shared" si="11"/>
        <v>0.10391304347826087</v>
      </c>
      <c r="E139">
        <f t="shared" si="12"/>
        <v>4.83</v>
      </c>
      <c r="F139">
        <f t="shared" si="13"/>
        <v>0.105</v>
      </c>
      <c r="G139">
        <f t="shared" si="14"/>
        <v>1723.1811546148754</v>
      </c>
      <c r="H139">
        <f t="shared" si="15"/>
        <v>2636.8305189959929</v>
      </c>
    </row>
    <row r="140" spans="2:8" x14ac:dyDescent="0.25">
      <c r="B140">
        <v>47</v>
      </c>
      <c r="C140">
        <v>4.96</v>
      </c>
      <c r="D140">
        <f t="shared" si="11"/>
        <v>0.10553191489361702</v>
      </c>
      <c r="E140">
        <f t="shared" si="12"/>
        <v>5.01</v>
      </c>
      <c r="F140">
        <f t="shared" si="13"/>
        <v>0.10659574468085106</v>
      </c>
      <c r="G140">
        <f t="shared" si="14"/>
        <v>1748.5553643835065</v>
      </c>
      <c r="H140">
        <f t="shared" si="15"/>
        <v>2677.1450625421126</v>
      </c>
    </row>
    <row r="141" spans="2:8" x14ac:dyDescent="0.25">
      <c r="B141">
        <v>48</v>
      </c>
      <c r="C141">
        <v>5.16</v>
      </c>
      <c r="D141">
        <f t="shared" si="11"/>
        <v>0.1075</v>
      </c>
      <c r="E141">
        <f t="shared" si="12"/>
        <v>5.21</v>
      </c>
      <c r="F141">
        <f t="shared" si="13"/>
        <v>0.10854166666666666</v>
      </c>
      <c r="G141">
        <f t="shared" si="14"/>
        <v>1775.2406708365902</v>
      </c>
      <c r="H141">
        <f t="shared" si="15"/>
        <v>2726.1560290531816</v>
      </c>
    </row>
    <row r="142" spans="2:8" x14ac:dyDescent="0.25">
      <c r="B142">
        <v>49</v>
      </c>
      <c r="C142">
        <v>5.34</v>
      </c>
      <c r="D142">
        <f t="shared" si="11"/>
        <v>0.1089795918367347</v>
      </c>
      <c r="E142">
        <f t="shared" si="12"/>
        <v>5.39</v>
      </c>
      <c r="F142">
        <f t="shared" si="13"/>
        <v>0.10999999999999999</v>
      </c>
      <c r="G142">
        <f t="shared" si="14"/>
        <v>1799.7775845166957</v>
      </c>
      <c r="H142">
        <f t="shared" si="15"/>
        <v>2763.002111432987</v>
      </c>
    </row>
    <row r="143" spans="2:8" x14ac:dyDescent="0.25">
      <c r="B143">
        <v>50</v>
      </c>
      <c r="C143">
        <v>5.54</v>
      </c>
      <c r="D143">
        <f t="shared" si="11"/>
        <v>0.1108</v>
      </c>
      <c r="E143">
        <f t="shared" si="12"/>
        <v>5.59</v>
      </c>
      <c r="F143">
        <f t="shared" si="13"/>
        <v>0.1118</v>
      </c>
      <c r="G143">
        <f t="shared" si="14"/>
        <v>1825.5950375887621</v>
      </c>
      <c r="H143">
        <f t="shared" si="15"/>
        <v>2808.3354983057952</v>
      </c>
    </row>
    <row r="144" spans="2:8" x14ac:dyDescent="0.25">
      <c r="B144">
        <v>51</v>
      </c>
      <c r="C144">
        <v>5.72</v>
      </c>
      <c r="D144">
        <f t="shared" si="11"/>
        <v>0.11215686274509803</v>
      </c>
      <c r="E144">
        <f t="shared" si="12"/>
        <v>5.77</v>
      </c>
      <c r="F144">
        <f t="shared" si="13"/>
        <v>0.11313725490196078</v>
      </c>
      <c r="G144">
        <f t="shared" si="14"/>
        <v>1849.3795692491281</v>
      </c>
      <c r="H144">
        <f t="shared" si="15"/>
        <v>2842.1252741363414</v>
      </c>
    </row>
    <row r="145" spans="1:14" x14ac:dyDescent="0.25">
      <c r="B145">
        <v>52</v>
      </c>
      <c r="C145">
        <v>5.93</v>
      </c>
      <c r="D145">
        <f t="shared" si="11"/>
        <v>0.11403846153846153</v>
      </c>
      <c r="E145">
        <f t="shared" si="12"/>
        <v>5.9799999999999995</v>
      </c>
      <c r="F145">
        <f t="shared" si="13"/>
        <v>0.11499999999999999</v>
      </c>
      <c r="G145">
        <f t="shared" si="14"/>
        <v>1875.2061278571568</v>
      </c>
      <c r="H145">
        <f t="shared" si="15"/>
        <v>2888.9824832833019</v>
      </c>
    </row>
    <row r="146" spans="1:14" x14ac:dyDescent="0.25">
      <c r="B146">
        <v>53</v>
      </c>
      <c r="C146">
        <v>6.12</v>
      </c>
      <c r="D146">
        <f t="shared" si="11"/>
        <v>0.11547169811320755</v>
      </c>
      <c r="E146">
        <f t="shared" si="12"/>
        <v>6.17</v>
      </c>
      <c r="F146">
        <f t="shared" si="13"/>
        <v>0.11641509433962265</v>
      </c>
      <c r="G146">
        <f t="shared" si="14"/>
        <v>1899.0715481255691</v>
      </c>
      <c r="H146">
        <f t="shared" si="15"/>
        <v>2924.6741866245329</v>
      </c>
    </row>
    <row r="147" spans="1:14" x14ac:dyDescent="0.25">
      <c r="B147">
        <v>54</v>
      </c>
      <c r="C147">
        <v>6.33</v>
      </c>
      <c r="D147">
        <f t="shared" si="11"/>
        <v>0.11722222222222223</v>
      </c>
      <c r="E147">
        <f t="shared" si="12"/>
        <v>6.38</v>
      </c>
      <c r="F147">
        <f t="shared" si="13"/>
        <v>0.11814814814814814</v>
      </c>
      <c r="G147">
        <f t="shared" si="14"/>
        <v>1924.1276111766906</v>
      </c>
      <c r="H147">
        <f t="shared" si="15"/>
        <v>2968.2672600162696</v>
      </c>
      <c r="J147" t="s">
        <v>39</v>
      </c>
    </row>
    <row r="148" spans="1:14" x14ac:dyDescent="0.25">
      <c r="B148">
        <v>55</v>
      </c>
      <c r="C148">
        <v>6.53</v>
      </c>
      <c r="D148">
        <f t="shared" si="11"/>
        <v>0.11872727272727274</v>
      </c>
      <c r="E148">
        <f t="shared" si="12"/>
        <v>6.58</v>
      </c>
      <c r="F148">
        <f t="shared" si="13"/>
        <v>0.11963636363636364</v>
      </c>
      <c r="G148">
        <f t="shared" si="14"/>
        <v>1948.0651271101572</v>
      </c>
      <c r="H148">
        <f t="shared" si="15"/>
        <v>3005.7473362900359</v>
      </c>
    </row>
    <row r="149" spans="1:14" x14ac:dyDescent="0.25">
      <c r="B149">
        <v>56</v>
      </c>
      <c r="C149">
        <v>6.75</v>
      </c>
      <c r="D149">
        <f t="shared" si="11"/>
        <v>0.12053571428571429</v>
      </c>
      <c r="E149">
        <f t="shared" si="12"/>
        <v>6.8</v>
      </c>
      <c r="F149">
        <f t="shared" si="13"/>
        <v>0.12142857142857143</v>
      </c>
      <c r="G149">
        <f t="shared" si="14"/>
        <v>1973.1379711969812</v>
      </c>
      <c r="H149">
        <f t="shared" si="15"/>
        <v>3050.782720364914</v>
      </c>
    </row>
    <row r="150" spans="1:14" x14ac:dyDescent="0.25">
      <c r="B150">
        <v>57</v>
      </c>
      <c r="C150">
        <v>6.95</v>
      </c>
      <c r="D150">
        <f t="shared" ref="D150:D196" si="16">C150/B150</f>
        <v>0.12192982456140351</v>
      </c>
      <c r="E150">
        <f t="shared" si="12"/>
        <v>7</v>
      </c>
      <c r="F150">
        <f t="shared" si="13"/>
        <v>0.12280701754385964</v>
      </c>
      <c r="G150">
        <f t="shared" si="14"/>
        <v>1996.4085417731117</v>
      </c>
      <c r="H150">
        <f t="shared" si="15"/>
        <v>3085.5000665878702</v>
      </c>
    </row>
    <row r="151" spans="1:14" x14ac:dyDescent="0.25">
      <c r="B151">
        <v>58</v>
      </c>
      <c r="C151">
        <v>7.16</v>
      </c>
      <c r="D151">
        <f t="shared" si="16"/>
        <v>0.12344827586206897</v>
      </c>
      <c r="E151">
        <f t="shared" si="12"/>
        <v>7.21</v>
      </c>
      <c r="F151">
        <f t="shared" si="13"/>
        <v>0.12431034482758621</v>
      </c>
      <c r="G151">
        <f t="shared" si="14"/>
        <v>2020.0855322588945</v>
      </c>
      <c r="H151">
        <f t="shared" si="15"/>
        <v>3123.3138611256363</v>
      </c>
    </row>
    <row r="152" spans="1:14" x14ac:dyDescent="0.25">
      <c r="B152">
        <v>59</v>
      </c>
      <c r="C152">
        <v>7.38</v>
      </c>
      <c r="D152">
        <f t="shared" si="16"/>
        <v>0.12508474576271186</v>
      </c>
      <c r="E152">
        <f t="shared" si="12"/>
        <v>7.43</v>
      </c>
      <c r="F152">
        <f t="shared" si="13"/>
        <v>0.12593220338983049</v>
      </c>
      <c r="G152">
        <f t="shared" si="14"/>
        <v>2044.1445233235743</v>
      </c>
      <c r="H152">
        <f t="shared" si="15"/>
        <v>3164.0666574537304</v>
      </c>
    </row>
    <row r="153" spans="1:14" x14ac:dyDescent="0.25">
      <c r="B153">
        <v>60</v>
      </c>
      <c r="C153">
        <v>7.62</v>
      </c>
      <c r="D153">
        <f t="shared" si="16"/>
        <v>0.127</v>
      </c>
      <c r="E153">
        <f t="shared" si="12"/>
        <v>7.67</v>
      </c>
      <c r="F153">
        <f t="shared" si="13"/>
        <v>0.12783333333333333</v>
      </c>
      <c r="G153">
        <f t="shared" si="14"/>
        <v>2069.2409274680917</v>
      </c>
      <c r="H153">
        <f t="shared" si="15"/>
        <v>3211.761983727718</v>
      </c>
      <c r="J153" t="s">
        <v>27</v>
      </c>
    </row>
    <row r="154" spans="1:14" x14ac:dyDescent="0.25">
      <c r="B154">
        <v>61</v>
      </c>
      <c r="C154">
        <v>7.82</v>
      </c>
      <c r="D154">
        <f t="shared" si="16"/>
        <v>0.12819672131147541</v>
      </c>
      <c r="E154">
        <f t="shared" si="12"/>
        <v>7.87</v>
      </c>
      <c r="F154">
        <f t="shared" si="13"/>
        <v>0.12901639344262295</v>
      </c>
      <c r="G154">
        <f t="shared" si="14"/>
        <v>2091.3111421491544</v>
      </c>
      <c r="H154">
        <f t="shared" si="15"/>
        <v>3241.5637783399425</v>
      </c>
      <c r="J154" t="s">
        <v>29</v>
      </c>
    </row>
    <row r="155" spans="1:14" x14ac:dyDescent="0.25">
      <c r="B155">
        <v>62</v>
      </c>
      <c r="C155">
        <v>8.0500000000000007</v>
      </c>
      <c r="D155">
        <f t="shared" si="16"/>
        <v>0.12983870967741937</v>
      </c>
      <c r="E155">
        <f t="shared" si="12"/>
        <v>8.1000000000000014</v>
      </c>
      <c r="F155">
        <f t="shared" si="13"/>
        <v>0.13064516129032261</v>
      </c>
      <c r="G155">
        <f t="shared" si="14"/>
        <v>2115.1023937739546</v>
      </c>
      <c r="H155">
        <f t="shared" si="15"/>
        <v>3282.4540002891063</v>
      </c>
    </row>
    <row r="156" spans="1:14" x14ac:dyDescent="0.25">
      <c r="B156">
        <v>63</v>
      </c>
      <c r="C156">
        <v>8.2899999999999991</v>
      </c>
      <c r="D156">
        <f t="shared" si="16"/>
        <v>0.13158730158730159</v>
      </c>
      <c r="E156">
        <f t="shared" si="12"/>
        <v>8.34</v>
      </c>
      <c r="F156">
        <f t="shared" si="13"/>
        <v>0.13238095238095238</v>
      </c>
      <c r="G156">
        <f t="shared" si="14"/>
        <v>2139.2339105644924</v>
      </c>
      <c r="H156">
        <f t="shared" si="15"/>
        <v>3325.9989563780564</v>
      </c>
    </row>
    <row r="157" spans="1:14" x14ac:dyDescent="0.25">
      <c r="B157">
        <v>64</v>
      </c>
      <c r="C157">
        <v>8.52</v>
      </c>
      <c r="D157">
        <f t="shared" si="16"/>
        <v>0.13312499999999999</v>
      </c>
      <c r="E157">
        <f t="shared" si="12"/>
        <v>8.57</v>
      </c>
      <c r="F157">
        <f t="shared" si="13"/>
        <v>0.13390625</v>
      </c>
      <c r="G157">
        <f t="shared" si="14"/>
        <v>2162.416748738342</v>
      </c>
      <c r="H157">
        <f t="shared" si="15"/>
        <v>3364.2920592344631</v>
      </c>
      <c r="J157" t="s">
        <v>38</v>
      </c>
    </row>
    <row r="158" spans="1:14" x14ac:dyDescent="0.25">
      <c r="B158">
        <v>65</v>
      </c>
      <c r="C158">
        <v>8.75</v>
      </c>
      <c r="D158">
        <f t="shared" si="16"/>
        <v>0.13461538461538461</v>
      </c>
      <c r="E158">
        <f t="shared" si="12"/>
        <v>8.8000000000000007</v>
      </c>
      <c r="F158">
        <f t="shared" si="13"/>
        <v>0.13538461538461541</v>
      </c>
      <c r="G158">
        <f t="shared" si="14"/>
        <v>2185.3190755924938</v>
      </c>
      <c r="H158">
        <f t="shared" si="15"/>
        <v>3401.4069127722114</v>
      </c>
      <c r="J158" t="s">
        <v>32</v>
      </c>
    </row>
    <row r="159" spans="1:14" x14ac:dyDescent="0.25">
      <c r="E159">
        <f t="shared" si="12"/>
        <v>0.05</v>
      </c>
      <c r="F159" t="e">
        <f t="shared" si="13"/>
        <v>#DIV/0!</v>
      </c>
      <c r="G159">
        <f t="shared" si="14"/>
        <v>0</v>
      </c>
      <c r="H159">
        <f t="shared" si="15"/>
        <v>49.097560975609781</v>
      </c>
    </row>
    <row r="160" spans="1:14" x14ac:dyDescent="0.25">
      <c r="A160" t="s">
        <v>42</v>
      </c>
      <c r="B160">
        <v>0.1</v>
      </c>
      <c r="C160">
        <v>-0.06</v>
      </c>
      <c r="D160">
        <f t="shared" si="16"/>
        <v>-0.6</v>
      </c>
      <c r="E160">
        <f t="shared" si="12"/>
        <v>-9.999999999999995E-3</v>
      </c>
      <c r="F160">
        <f t="shared" si="13"/>
        <v>-9.999999999999995E-2</v>
      </c>
      <c r="G160" t="e">
        <f t="shared" si="14"/>
        <v>#NUM!</v>
      </c>
      <c r="H160">
        <f t="shared" si="15"/>
        <v>-14892.624121317813</v>
      </c>
      <c r="I160" s="1">
        <v>3.9E-2</v>
      </c>
      <c r="J160" s="1">
        <v>2.7E-6</v>
      </c>
      <c r="K160" s="1">
        <v>2.3999999999999999E-6</v>
      </c>
      <c r="L160" s="1">
        <v>2.0999999999999998E-6</v>
      </c>
      <c r="M160" s="1">
        <v>8.7000000000000003E-7</v>
      </c>
      <c r="N160" s="1">
        <v>4.7E-7</v>
      </c>
    </row>
    <row r="161" spans="1:17" x14ac:dyDescent="0.25">
      <c r="A161" t="s">
        <v>44</v>
      </c>
      <c r="B161">
        <v>0.5</v>
      </c>
      <c r="C161">
        <v>-0.04</v>
      </c>
      <c r="D161">
        <f t="shared" si="16"/>
        <v>-0.08</v>
      </c>
      <c r="E161">
        <f t="shared" si="12"/>
        <v>1.0000000000000002E-2</v>
      </c>
      <c r="F161">
        <f t="shared" si="13"/>
        <v>2.0000000000000004E-2</v>
      </c>
      <c r="G161" t="e">
        <f t="shared" si="14"/>
        <v>#NUM!</v>
      </c>
      <c r="H161">
        <f t="shared" si="15"/>
        <v>-1943.1319966635137</v>
      </c>
      <c r="Q161" t="s">
        <v>43</v>
      </c>
    </row>
    <row r="162" spans="1:17" x14ac:dyDescent="0.25">
      <c r="B162">
        <v>1</v>
      </c>
      <c r="C162">
        <v>-0.03</v>
      </c>
      <c r="D162">
        <f t="shared" si="16"/>
        <v>-0.03</v>
      </c>
      <c r="E162">
        <f t="shared" si="12"/>
        <v>2.0000000000000004E-2</v>
      </c>
      <c r="F162">
        <f t="shared" si="13"/>
        <v>2.0000000000000004E-2</v>
      </c>
      <c r="G162" t="e">
        <f t="shared" si="14"/>
        <v>#NUM!</v>
      </c>
      <c r="H162">
        <f t="shared" si="15"/>
        <v>-697.9885231390615</v>
      </c>
    </row>
    <row r="163" spans="1:17" x14ac:dyDescent="0.25">
      <c r="B163">
        <v>1.5</v>
      </c>
      <c r="C163">
        <v>-0.02</v>
      </c>
      <c r="D163">
        <f t="shared" si="16"/>
        <v>-1.3333333333333334E-2</v>
      </c>
      <c r="E163">
        <f t="shared" si="12"/>
        <v>3.0000000000000002E-2</v>
      </c>
      <c r="F163">
        <f t="shared" si="13"/>
        <v>0.02</v>
      </c>
      <c r="G163" t="e">
        <f t="shared" si="14"/>
        <v>#NUM!</v>
      </c>
      <c r="H163">
        <f t="shared" si="15"/>
        <v>-282.94069863091079</v>
      </c>
    </row>
    <row r="164" spans="1:17" x14ac:dyDescent="0.25">
      <c r="B164">
        <v>2</v>
      </c>
      <c r="C164">
        <v>-0.01</v>
      </c>
      <c r="D164">
        <f t="shared" si="16"/>
        <v>-5.0000000000000001E-3</v>
      </c>
      <c r="E164">
        <f t="shared" si="12"/>
        <v>0.04</v>
      </c>
      <c r="F164">
        <f t="shared" si="13"/>
        <v>0.02</v>
      </c>
      <c r="G164" t="e">
        <f t="shared" si="14"/>
        <v>#NUM!</v>
      </c>
      <c r="H164">
        <f t="shared" si="15"/>
        <v>-75.416786376835432</v>
      </c>
    </row>
    <row r="165" spans="1:17" x14ac:dyDescent="0.25">
      <c r="B165">
        <v>2.5</v>
      </c>
      <c r="C165">
        <v>0</v>
      </c>
      <c r="D165">
        <f t="shared" si="16"/>
        <v>0</v>
      </c>
      <c r="E165">
        <f t="shared" si="12"/>
        <v>0.05</v>
      </c>
      <c r="F165">
        <f t="shared" si="13"/>
        <v>0.02</v>
      </c>
      <c r="G165">
        <f t="shared" si="14"/>
        <v>0</v>
      </c>
      <c r="H165">
        <f t="shared" si="15"/>
        <v>49.097560975609781</v>
      </c>
    </row>
    <row r="166" spans="1:17" x14ac:dyDescent="0.25">
      <c r="B166">
        <v>3</v>
      </c>
      <c r="C166">
        <v>0</v>
      </c>
      <c r="D166">
        <f t="shared" si="16"/>
        <v>0</v>
      </c>
      <c r="E166">
        <f t="shared" si="12"/>
        <v>0.05</v>
      </c>
      <c r="F166">
        <f t="shared" si="13"/>
        <v>1.6666666666666666E-2</v>
      </c>
      <c r="G166">
        <f t="shared" si="14"/>
        <v>0</v>
      </c>
      <c r="H166">
        <f t="shared" si="15"/>
        <v>49.097560975609781</v>
      </c>
    </row>
    <row r="167" spans="1:17" x14ac:dyDescent="0.25">
      <c r="B167">
        <v>4</v>
      </c>
      <c r="C167">
        <v>0.03</v>
      </c>
      <c r="D167">
        <f t="shared" si="16"/>
        <v>7.4999999999999997E-3</v>
      </c>
      <c r="E167">
        <f t="shared" si="12"/>
        <v>0.08</v>
      </c>
      <c r="F167">
        <f t="shared" si="13"/>
        <v>0.02</v>
      </c>
      <c r="G167">
        <f t="shared" si="14"/>
        <v>263.37819427011982</v>
      </c>
      <c r="H167">
        <f t="shared" si="15"/>
        <v>235.86908200427757</v>
      </c>
    </row>
    <row r="168" spans="1:17" x14ac:dyDescent="0.25">
      <c r="B168">
        <v>4.5</v>
      </c>
      <c r="C168">
        <v>0.04</v>
      </c>
      <c r="D168">
        <f t="shared" si="16"/>
        <v>8.8888888888888889E-3</v>
      </c>
      <c r="E168">
        <f t="shared" si="12"/>
        <v>0.09</v>
      </c>
      <c r="F168">
        <f t="shared" si="13"/>
        <v>0.02</v>
      </c>
      <c r="G168">
        <f t="shared" si="14"/>
        <v>291.4758856420604</v>
      </c>
      <c r="H168">
        <f t="shared" si="15"/>
        <v>270.45640071329012</v>
      </c>
    </row>
    <row r="169" spans="1:17" x14ac:dyDescent="0.25">
      <c r="B169">
        <v>5</v>
      </c>
      <c r="C169">
        <v>0.06</v>
      </c>
      <c r="D169">
        <f t="shared" si="16"/>
        <v>1.2E-2</v>
      </c>
      <c r="E169">
        <f t="shared" si="12"/>
        <v>0.11</v>
      </c>
      <c r="F169">
        <f t="shared" si="13"/>
        <v>2.1999999999999999E-2</v>
      </c>
      <c r="G169">
        <f t="shared" si="14"/>
        <v>331.18054612477528</v>
      </c>
      <c r="H169">
        <f t="shared" si="15"/>
        <v>347.93199462147828</v>
      </c>
    </row>
    <row r="170" spans="1:17" x14ac:dyDescent="0.25">
      <c r="B170">
        <v>6</v>
      </c>
      <c r="C170">
        <v>0.08</v>
      </c>
      <c r="D170">
        <f t="shared" si="16"/>
        <v>1.3333333333333334E-2</v>
      </c>
      <c r="E170">
        <f t="shared" si="12"/>
        <v>0.13</v>
      </c>
      <c r="F170">
        <f t="shared" si="13"/>
        <v>2.1666666666666667E-2</v>
      </c>
      <c r="G170">
        <f t="shared" si="14"/>
        <v>372.47301437013925</v>
      </c>
      <c r="H170">
        <f t="shared" si="15"/>
        <v>381.13582058213035</v>
      </c>
    </row>
    <row r="171" spans="1:17" x14ac:dyDescent="0.25">
      <c r="B171">
        <v>7</v>
      </c>
      <c r="C171">
        <v>0.11</v>
      </c>
      <c r="D171">
        <f t="shared" si="16"/>
        <v>1.5714285714285715E-2</v>
      </c>
      <c r="E171">
        <f t="shared" si="12"/>
        <v>0.16</v>
      </c>
      <c r="F171">
        <f t="shared" si="13"/>
        <v>2.2857142857142857E-2</v>
      </c>
      <c r="G171">
        <f t="shared" si="14"/>
        <v>419.18640149039095</v>
      </c>
      <c r="H171">
        <f t="shared" si="15"/>
        <v>440.42836694043757</v>
      </c>
    </row>
    <row r="172" spans="1:17" x14ac:dyDescent="0.25">
      <c r="B172">
        <v>8</v>
      </c>
      <c r="C172">
        <v>0.14000000000000001</v>
      </c>
      <c r="D172">
        <f t="shared" si="16"/>
        <v>1.7500000000000002E-2</v>
      </c>
      <c r="E172">
        <f t="shared" si="12"/>
        <v>0.19</v>
      </c>
      <c r="F172">
        <f t="shared" si="13"/>
        <v>2.375E-2</v>
      </c>
      <c r="G172">
        <f t="shared" si="14"/>
        <v>460.35091421660138</v>
      </c>
      <c r="H172">
        <f t="shared" si="15"/>
        <v>484.89777670916806</v>
      </c>
    </row>
    <row r="173" spans="1:17" x14ac:dyDescent="0.25">
      <c r="B173">
        <v>9</v>
      </c>
      <c r="C173">
        <v>0.17</v>
      </c>
      <c r="D173">
        <f t="shared" si="16"/>
        <v>1.8888888888888889E-2</v>
      </c>
      <c r="E173">
        <f t="shared" si="12"/>
        <v>0.22000000000000003</v>
      </c>
      <c r="F173">
        <f t="shared" si="13"/>
        <v>2.4444444444444449E-2</v>
      </c>
      <c r="G173">
        <f t="shared" si="14"/>
        <v>497.68822072912627</v>
      </c>
      <c r="H173">
        <f t="shared" si="15"/>
        <v>519.48509541818055</v>
      </c>
    </row>
    <row r="174" spans="1:17" x14ac:dyDescent="0.25">
      <c r="B174">
        <v>10</v>
      </c>
      <c r="C174">
        <v>0.2</v>
      </c>
      <c r="D174">
        <f t="shared" si="16"/>
        <v>0.02</v>
      </c>
      <c r="E174">
        <f t="shared" si="12"/>
        <v>0.25</v>
      </c>
      <c r="F174">
        <f t="shared" si="13"/>
        <v>2.5000000000000001E-2</v>
      </c>
      <c r="G174">
        <f t="shared" si="14"/>
        <v>532.15972511650887</v>
      </c>
      <c r="H174">
        <f t="shared" si="15"/>
        <v>547.15495038539063</v>
      </c>
    </row>
    <row r="175" spans="1:17" x14ac:dyDescent="0.25">
      <c r="B175">
        <v>11</v>
      </c>
      <c r="C175">
        <v>0.24</v>
      </c>
      <c r="D175">
        <f t="shared" si="16"/>
        <v>2.1818181818181816E-2</v>
      </c>
      <c r="E175">
        <f t="shared" si="12"/>
        <v>0.28999999999999998</v>
      </c>
      <c r="F175">
        <f t="shared" si="13"/>
        <v>2.6363636363636363E-2</v>
      </c>
      <c r="G175">
        <f t="shared" si="14"/>
        <v>570.40783992293677</v>
      </c>
      <c r="H175">
        <f t="shared" si="15"/>
        <v>592.4328948771888</v>
      </c>
    </row>
    <row r="176" spans="1:17" x14ac:dyDescent="0.25">
      <c r="B176">
        <v>12</v>
      </c>
      <c r="C176">
        <v>0.28000000000000003</v>
      </c>
      <c r="D176">
        <f t="shared" si="16"/>
        <v>2.3333333333333334E-2</v>
      </c>
      <c r="E176">
        <f t="shared" si="12"/>
        <v>0.33</v>
      </c>
      <c r="F176">
        <f t="shared" si="13"/>
        <v>2.75E-2</v>
      </c>
      <c r="G176">
        <f t="shared" si="14"/>
        <v>605.85587503939087</v>
      </c>
      <c r="H176">
        <f t="shared" si="15"/>
        <v>630.16451528702078</v>
      </c>
    </row>
    <row r="177" spans="2:8" x14ac:dyDescent="0.25">
      <c r="B177">
        <v>13</v>
      </c>
      <c r="C177">
        <v>0.32</v>
      </c>
      <c r="D177">
        <f t="shared" si="16"/>
        <v>2.4615384615384615E-2</v>
      </c>
      <c r="E177">
        <f t="shared" si="12"/>
        <v>0.37</v>
      </c>
      <c r="F177">
        <f t="shared" si="13"/>
        <v>2.8461538461538462E-2</v>
      </c>
      <c r="G177">
        <f t="shared" si="14"/>
        <v>639.08384134914479</v>
      </c>
      <c r="H177">
        <f t="shared" si="15"/>
        <v>662.09127101841693</v>
      </c>
    </row>
    <row r="178" spans="2:8" x14ac:dyDescent="0.25">
      <c r="B178">
        <v>14</v>
      </c>
      <c r="C178">
        <v>0.37</v>
      </c>
      <c r="D178">
        <f t="shared" si="16"/>
        <v>2.642857142857143E-2</v>
      </c>
      <c r="E178">
        <f t="shared" si="12"/>
        <v>0.42</v>
      </c>
      <c r="F178">
        <f t="shared" si="13"/>
        <v>0.03</v>
      </c>
      <c r="G178">
        <f t="shared" si="14"/>
        <v>675.09819096498802</v>
      </c>
      <c r="H178">
        <f t="shared" si="15"/>
        <v>707.2448255528202</v>
      </c>
    </row>
    <row r="179" spans="2:8" x14ac:dyDescent="0.25">
      <c r="B179">
        <v>15</v>
      </c>
      <c r="C179">
        <v>0.45</v>
      </c>
      <c r="D179">
        <f t="shared" si="16"/>
        <v>3.0000000000000002E-2</v>
      </c>
      <c r="E179">
        <f t="shared" si="12"/>
        <v>0.5</v>
      </c>
      <c r="F179">
        <f t="shared" si="13"/>
        <v>3.3333333333333333E-2</v>
      </c>
      <c r="G179">
        <f t="shared" si="14"/>
        <v>721.29089078361278</v>
      </c>
      <c r="H179">
        <f t="shared" si="15"/>
        <v>796.18364509028106</v>
      </c>
    </row>
    <row r="180" spans="2:8" x14ac:dyDescent="0.25">
      <c r="B180">
        <v>16</v>
      </c>
      <c r="C180">
        <v>0.56999999999999995</v>
      </c>
      <c r="D180">
        <f t="shared" si="16"/>
        <v>3.5624999999999997E-2</v>
      </c>
      <c r="E180">
        <f t="shared" si="12"/>
        <v>0.62</v>
      </c>
      <c r="F180">
        <f t="shared" si="13"/>
        <v>3.875E-2</v>
      </c>
      <c r="G180">
        <f t="shared" si="14"/>
        <v>777.64827661480183</v>
      </c>
      <c r="H180">
        <f t="shared" si="15"/>
        <v>936.26228586178172</v>
      </c>
    </row>
    <row r="181" spans="2:8" x14ac:dyDescent="0.25">
      <c r="B181">
        <v>17</v>
      </c>
      <c r="C181">
        <v>0.85</v>
      </c>
      <c r="D181">
        <f t="shared" si="16"/>
        <v>4.9999999999999996E-2</v>
      </c>
      <c r="E181">
        <f t="shared" si="12"/>
        <v>0.9</v>
      </c>
      <c r="F181">
        <f t="shared" si="13"/>
        <v>5.2941176470588235E-2</v>
      </c>
      <c r="G181">
        <f t="shared" si="14"/>
        <v>872.47193551561838</v>
      </c>
      <c r="H181">
        <f t="shared" si="15"/>
        <v>1294.2410345000617</v>
      </c>
    </row>
    <row r="182" spans="2:8" x14ac:dyDescent="0.25">
      <c r="B182">
        <v>18</v>
      </c>
      <c r="C182">
        <v>0.99</v>
      </c>
      <c r="D182">
        <f t="shared" si="16"/>
        <v>5.5E-2</v>
      </c>
      <c r="E182">
        <f t="shared" si="12"/>
        <v>1.04</v>
      </c>
      <c r="F182">
        <f t="shared" si="13"/>
        <v>5.7777777777777782E-2</v>
      </c>
      <c r="G182">
        <f t="shared" si="14"/>
        <v>919.41467048640595</v>
      </c>
      <c r="H182">
        <f t="shared" si="15"/>
        <v>1418.7553818525071</v>
      </c>
    </row>
    <row r="183" spans="2:8" x14ac:dyDescent="0.25">
      <c r="B183">
        <v>19</v>
      </c>
      <c r="C183">
        <v>1.1000000000000001</v>
      </c>
      <c r="D183">
        <f t="shared" si="16"/>
        <v>5.789473684210527E-2</v>
      </c>
      <c r="E183">
        <f t="shared" si="12"/>
        <v>1.1500000000000001</v>
      </c>
      <c r="F183">
        <f t="shared" si="13"/>
        <v>6.0526315789473692E-2</v>
      </c>
      <c r="G183">
        <f t="shared" si="14"/>
        <v>956.79979990235768</v>
      </c>
      <c r="H183">
        <f t="shared" si="15"/>
        <v>1490.8426355828701</v>
      </c>
    </row>
    <row r="184" spans="2:8" x14ac:dyDescent="0.25">
      <c r="B184">
        <v>20</v>
      </c>
      <c r="C184">
        <v>1.19</v>
      </c>
      <c r="D184">
        <f t="shared" si="16"/>
        <v>5.9499999999999997E-2</v>
      </c>
      <c r="E184">
        <f t="shared" si="12"/>
        <v>1.24</v>
      </c>
      <c r="F184">
        <f t="shared" si="13"/>
        <v>6.2E-2</v>
      </c>
      <c r="G184">
        <f t="shared" si="14"/>
        <v>988.39091207581873</v>
      </c>
      <c r="H184">
        <f t="shared" si="15"/>
        <v>1530.8182944697076</v>
      </c>
    </row>
    <row r="185" spans="2:8" x14ac:dyDescent="0.25">
      <c r="B185">
        <v>22</v>
      </c>
      <c r="C185">
        <v>1.39</v>
      </c>
      <c r="D185">
        <f t="shared" si="16"/>
        <v>6.3181818181818172E-2</v>
      </c>
      <c r="E185">
        <f t="shared" si="12"/>
        <v>1.44</v>
      </c>
      <c r="F185">
        <f t="shared" si="13"/>
        <v>6.5454545454545446E-2</v>
      </c>
      <c r="G185">
        <f t="shared" si="14"/>
        <v>1052.3104290812535</v>
      </c>
      <c r="H185">
        <f t="shared" si="15"/>
        <v>1622.5061320655989</v>
      </c>
    </row>
    <row r="186" spans="2:8" x14ac:dyDescent="0.25">
      <c r="B186">
        <v>24</v>
      </c>
      <c r="C186">
        <v>1.6</v>
      </c>
      <c r="D186">
        <f t="shared" si="16"/>
        <v>6.6666666666666666E-2</v>
      </c>
      <c r="E186">
        <f t="shared" si="12"/>
        <v>1.6500000000000001</v>
      </c>
      <c r="F186">
        <f t="shared" si="13"/>
        <v>6.8750000000000006E-2</v>
      </c>
      <c r="G186">
        <f t="shared" si="14"/>
        <v>1113.9541361523638</v>
      </c>
      <c r="H186">
        <f t="shared" si="15"/>
        <v>1709.2888590082125</v>
      </c>
    </row>
    <row r="187" spans="2:8" x14ac:dyDescent="0.25">
      <c r="B187">
        <v>26</v>
      </c>
      <c r="C187">
        <v>1.83</v>
      </c>
      <c r="D187">
        <f t="shared" si="16"/>
        <v>7.0384615384615393E-2</v>
      </c>
      <c r="E187">
        <f t="shared" si="12"/>
        <v>1.8800000000000001</v>
      </c>
      <c r="F187">
        <f t="shared" si="13"/>
        <v>7.2307692307692309E-2</v>
      </c>
      <c r="G187">
        <f t="shared" si="14"/>
        <v>1175.2780190414137</v>
      </c>
      <c r="H187">
        <f t="shared" si="15"/>
        <v>1801.8764506292616</v>
      </c>
    </row>
    <row r="188" spans="2:8" x14ac:dyDescent="0.25">
      <c r="B188">
        <v>28</v>
      </c>
      <c r="C188">
        <v>2.09</v>
      </c>
      <c r="D188">
        <f t="shared" si="16"/>
        <v>7.4642857142857136E-2</v>
      </c>
      <c r="E188">
        <f t="shared" si="12"/>
        <v>2.1399999999999997</v>
      </c>
      <c r="F188">
        <f t="shared" si="13"/>
        <v>7.6428571428571415E-2</v>
      </c>
      <c r="G188">
        <f t="shared" si="14"/>
        <v>1237.6862997437036</v>
      </c>
      <c r="H188">
        <f t="shared" si="15"/>
        <v>1907.9188893085416</v>
      </c>
    </row>
    <row r="189" spans="2:8" x14ac:dyDescent="0.25">
      <c r="B189">
        <v>30</v>
      </c>
      <c r="C189">
        <v>2.33</v>
      </c>
      <c r="D189">
        <f t="shared" si="16"/>
        <v>7.7666666666666676E-2</v>
      </c>
      <c r="E189">
        <f t="shared" ref="E189:E224" si="17">C189+0.05</f>
        <v>2.38</v>
      </c>
      <c r="F189">
        <f t="shared" ref="F189:F224" si="18">E189/B189</f>
        <v>7.9333333333333325E-2</v>
      </c>
      <c r="G189">
        <f t="shared" ref="G189:G224" si="19">((B189*C189)/(0.0000000567*0.000439824))^(1/4)</f>
        <v>1293.9091922987627</v>
      </c>
      <c r="H189">
        <f t="shared" ref="H189:H224" si="20">293+(D189-0.00979415)/(0.00979415*0.0041)</f>
        <v>1983.2204231835922</v>
      </c>
    </row>
    <row r="190" spans="2:8" x14ac:dyDescent="0.25">
      <c r="B190">
        <v>32</v>
      </c>
      <c r="C190">
        <v>2.6</v>
      </c>
      <c r="D190">
        <f t="shared" si="16"/>
        <v>8.1250000000000003E-2</v>
      </c>
      <c r="E190">
        <f t="shared" si="17"/>
        <v>2.65</v>
      </c>
      <c r="F190">
        <f t="shared" si="18"/>
        <v>8.2812499999999997E-2</v>
      </c>
      <c r="G190">
        <f t="shared" si="19"/>
        <v>1351.4977775435882</v>
      </c>
      <c r="H190">
        <f t="shared" si="20"/>
        <v>2072.4557054528441</v>
      </c>
    </row>
    <row r="191" spans="2:8" x14ac:dyDescent="0.25">
      <c r="B191">
        <v>34</v>
      </c>
      <c r="C191">
        <v>2.87</v>
      </c>
      <c r="D191">
        <f t="shared" si="16"/>
        <v>8.4411764705882353E-2</v>
      </c>
      <c r="E191">
        <f t="shared" si="17"/>
        <v>2.92</v>
      </c>
      <c r="F191">
        <f t="shared" si="18"/>
        <v>8.5882352941176465E-2</v>
      </c>
      <c r="G191">
        <f t="shared" si="19"/>
        <v>1406.4513288934818</v>
      </c>
      <c r="H191">
        <f t="shared" si="20"/>
        <v>2151.1927192198318</v>
      </c>
    </row>
    <row r="192" spans="2:8" x14ac:dyDescent="0.25">
      <c r="B192">
        <v>36</v>
      </c>
      <c r="C192">
        <v>3.15</v>
      </c>
      <c r="D192">
        <f t="shared" si="16"/>
        <v>8.7499999999999994E-2</v>
      </c>
      <c r="E192">
        <f t="shared" si="17"/>
        <v>3.1999999999999997</v>
      </c>
      <c r="F192">
        <f t="shared" si="18"/>
        <v>8.8888888888888878E-2</v>
      </c>
      <c r="G192">
        <f t="shared" si="19"/>
        <v>1460.2854833736797</v>
      </c>
      <c r="H192">
        <f t="shared" si="20"/>
        <v>2228.0986396434009</v>
      </c>
    </row>
    <row r="193" spans="1:8" x14ac:dyDescent="0.25">
      <c r="B193">
        <v>38</v>
      </c>
      <c r="C193">
        <v>3.46</v>
      </c>
      <c r="D193">
        <f t="shared" si="16"/>
        <v>9.1052631578947371E-2</v>
      </c>
      <c r="E193">
        <f t="shared" si="17"/>
        <v>3.51</v>
      </c>
      <c r="F193">
        <f t="shared" si="18"/>
        <v>9.2368421052631572E-2</v>
      </c>
      <c r="G193">
        <f t="shared" si="19"/>
        <v>1515.302808426879</v>
      </c>
      <c r="H193">
        <f t="shared" si="20"/>
        <v>2316.5693601306648</v>
      </c>
    </row>
    <row r="194" spans="1:8" x14ac:dyDescent="0.25">
      <c r="B194">
        <v>40</v>
      </c>
      <c r="C194">
        <v>3.79</v>
      </c>
      <c r="D194">
        <f t="shared" si="16"/>
        <v>9.4750000000000001E-2</v>
      </c>
      <c r="E194">
        <f t="shared" si="17"/>
        <v>3.84</v>
      </c>
      <c r="F194">
        <f t="shared" si="18"/>
        <v>9.6000000000000002E-2</v>
      </c>
      <c r="G194">
        <f t="shared" si="19"/>
        <v>1570.2156610321549</v>
      </c>
      <c r="H194">
        <f t="shared" si="20"/>
        <v>2408.6444433044462</v>
      </c>
    </row>
    <row r="195" spans="1:8" x14ac:dyDescent="0.25">
      <c r="B195">
        <v>43</v>
      </c>
      <c r="C195">
        <v>4.28</v>
      </c>
      <c r="D195">
        <f t="shared" si="16"/>
        <v>9.9534883720930237E-2</v>
      </c>
      <c r="E195">
        <f t="shared" si="17"/>
        <v>4.33</v>
      </c>
      <c r="F195">
        <f t="shared" si="18"/>
        <v>0.10069767441860465</v>
      </c>
      <c r="G195">
        <f t="shared" si="19"/>
        <v>1648.2100595128929</v>
      </c>
      <c r="H195">
        <f t="shared" si="20"/>
        <v>2527.8017780382397</v>
      </c>
    </row>
    <row r="196" spans="1:8" x14ac:dyDescent="0.25">
      <c r="B196">
        <v>46</v>
      </c>
      <c r="C196">
        <v>4.78</v>
      </c>
      <c r="D196">
        <f t="shared" si="16"/>
        <v>0.10391304347826087</v>
      </c>
      <c r="E196">
        <f t="shared" si="17"/>
        <v>4.83</v>
      </c>
      <c r="F196">
        <f t="shared" si="18"/>
        <v>0.105</v>
      </c>
      <c r="G196">
        <f t="shared" si="19"/>
        <v>1723.1811546148754</v>
      </c>
      <c r="H196">
        <f t="shared" si="20"/>
        <v>2636.8305189959929</v>
      </c>
    </row>
    <row r="197" spans="1:8" x14ac:dyDescent="0.25">
      <c r="B197">
        <v>49</v>
      </c>
      <c r="C197">
        <v>5.34</v>
      </c>
      <c r="D197">
        <f t="shared" ref="D197:D203" si="21">C197/B197</f>
        <v>0.1089795918367347</v>
      </c>
      <c r="E197">
        <f t="shared" si="17"/>
        <v>5.39</v>
      </c>
      <c r="F197">
        <f t="shared" si="18"/>
        <v>0.10999999999999999</v>
      </c>
      <c r="G197">
        <f t="shared" si="19"/>
        <v>1799.7775845166957</v>
      </c>
      <c r="H197">
        <f t="shared" si="20"/>
        <v>2763.002111432987</v>
      </c>
    </row>
    <row r="198" spans="1:8" x14ac:dyDescent="0.25">
      <c r="B198">
        <v>52</v>
      </c>
      <c r="C198">
        <v>5.94</v>
      </c>
      <c r="D198">
        <f t="shared" si="21"/>
        <v>0.11423076923076923</v>
      </c>
      <c r="E198">
        <f t="shared" si="17"/>
        <v>5.99</v>
      </c>
      <c r="F198">
        <f t="shared" si="18"/>
        <v>0.11519230769230769</v>
      </c>
      <c r="G198">
        <f t="shared" si="19"/>
        <v>1875.996187492233</v>
      </c>
      <c r="H198">
        <f t="shared" si="20"/>
        <v>2893.7714966430117</v>
      </c>
    </row>
    <row r="199" spans="1:8" x14ac:dyDescent="0.25">
      <c r="B199">
        <v>55</v>
      </c>
      <c r="C199">
        <v>6.52</v>
      </c>
      <c r="D199">
        <f t="shared" si="21"/>
        <v>0.11854545454545454</v>
      </c>
      <c r="E199">
        <f t="shared" si="17"/>
        <v>6.5699999999999994</v>
      </c>
      <c r="F199">
        <f t="shared" si="18"/>
        <v>0.11945454545454544</v>
      </c>
      <c r="G199">
        <f t="shared" si="19"/>
        <v>1947.3188848253442</v>
      </c>
      <c r="H199">
        <f t="shared" si="20"/>
        <v>3001.219541840856</v>
      </c>
    </row>
    <row r="200" spans="1:8" x14ac:dyDescent="0.25">
      <c r="B200">
        <v>58</v>
      </c>
      <c r="C200">
        <v>7.17</v>
      </c>
      <c r="D200">
        <f t="shared" si="21"/>
        <v>0.12362068965517241</v>
      </c>
      <c r="E200">
        <f t="shared" si="17"/>
        <v>7.22</v>
      </c>
      <c r="F200">
        <f t="shared" si="18"/>
        <v>0.12448275862068965</v>
      </c>
      <c r="G200">
        <f t="shared" si="19"/>
        <v>2020.7905002713633</v>
      </c>
      <c r="H200">
        <f t="shared" si="20"/>
        <v>3127.607459310203</v>
      </c>
    </row>
    <row r="201" spans="1:8" x14ac:dyDescent="0.25">
      <c r="B201">
        <v>61</v>
      </c>
      <c r="C201">
        <v>7.84</v>
      </c>
      <c r="D201">
        <f t="shared" si="21"/>
        <v>0.12852459016393442</v>
      </c>
      <c r="E201">
        <f t="shared" si="17"/>
        <v>7.89</v>
      </c>
      <c r="F201">
        <f t="shared" si="18"/>
        <v>0.12934426229508197</v>
      </c>
      <c r="G201">
        <f t="shared" si="19"/>
        <v>2092.6470170826969</v>
      </c>
      <c r="H201">
        <f t="shared" si="20"/>
        <v>3249.7286535761682</v>
      </c>
    </row>
    <row r="202" spans="1:8" x14ac:dyDescent="0.25">
      <c r="B202">
        <v>63</v>
      </c>
      <c r="C202">
        <v>8.3000000000000007</v>
      </c>
      <c r="D202">
        <f t="shared" si="21"/>
        <v>0.13174603174603175</v>
      </c>
      <c r="E202">
        <f t="shared" si="17"/>
        <v>8.3500000000000014</v>
      </c>
      <c r="F202">
        <f t="shared" si="18"/>
        <v>0.13253968253968257</v>
      </c>
      <c r="G202">
        <f t="shared" si="19"/>
        <v>2139.8787437682586</v>
      </c>
      <c r="H202">
        <f t="shared" si="20"/>
        <v>3329.9517928019436</v>
      </c>
    </row>
    <row r="203" spans="1:8" x14ac:dyDescent="0.25">
      <c r="B203">
        <v>65</v>
      </c>
      <c r="C203">
        <v>8.76</v>
      </c>
      <c r="D203">
        <f t="shared" si="21"/>
        <v>0.13476923076923075</v>
      </c>
      <c r="E203">
        <f t="shared" si="17"/>
        <v>8.81</v>
      </c>
      <c r="F203">
        <f t="shared" si="18"/>
        <v>0.13553846153846155</v>
      </c>
      <c r="G203">
        <f t="shared" si="19"/>
        <v>2185.9431850593969</v>
      </c>
      <c r="H203">
        <f t="shared" si="20"/>
        <v>3405.2381234599784</v>
      </c>
    </row>
    <row r="204" spans="1:8" x14ac:dyDescent="0.25">
      <c r="E204">
        <f t="shared" si="17"/>
        <v>0.05</v>
      </c>
      <c r="F204" t="e">
        <f t="shared" si="18"/>
        <v>#DIV/0!</v>
      </c>
      <c r="G204">
        <f t="shared" si="19"/>
        <v>0</v>
      </c>
      <c r="H204">
        <f t="shared" si="20"/>
        <v>49.097560975609781</v>
      </c>
    </row>
    <row r="205" spans="1:8" x14ac:dyDescent="0.25">
      <c r="E205">
        <f t="shared" si="17"/>
        <v>0.05</v>
      </c>
      <c r="F205" t="e">
        <f t="shared" si="18"/>
        <v>#DIV/0!</v>
      </c>
      <c r="G205">
        <f t="shared" si="19"/>
        <v>0</v>
      </c>
      <c r="H205">
        <f t="shared" si="20"/>
        <v>49.097560975609781</v>
      </c>
    </row>
    <row r="206" spans="1:8" x14ac:dyDescent="0.25">
      <c r="A206" t="s">
        <v>42</v>
      </c>
      <c r="B206">
        <v>0</v>
      </c>
      <c r="C206">
        <v>-0.05</v>
      </c>
      <c r="D206" t="e">
        <f t="shared" ref="D206:D238" si="22">C206/B206</f>
        <v>#DIV/0!</v>
      </c>
      <c r="E206">
        <f t="shared" si="17"/>
        <v>0</v>
      </c>
      <c r="F206" t="e">
        <f t="shared" si="18"/>
        <v>#DIV/0!</v>
      </c>
      <c r="G206">
        <f t="shared" si="19"/>
        <v>0</v>
      </c>
      <c r="H206" t="e">
        <f t="shared" si="20"/>
        <v>#DIV/0!</v>
      </c>
    </row>
    <row r="207" spans="1:8" x14ac:dyDescent="0.25">
      <c r="A207" t="s">
        <v>45</v>
      </c>
      <c r="B207">
        <v>0.5</v>
      </c>
      <c r="C207">
        <v>-0.04</v>
      </c>
      <c r="D207">
        <f t="shared" si="22"/>
        <v>-0.08</v>
      </c>
      <c r="E207">
        <f t="shared" si="17"/>
        <v>1.0000000000000002E-2</v>
      </c>
      <c r="F207">
        <f t="shared" si="18"/>
        <v>2.0000000000000004E-2</v>
      </c>
      <c r="G207" t="e">
        <f t="shared" si="19"/>
        <v>#NUM!</v>
      </c>
      <c r="H207">
        <f t="shared" si="20"/>
        <v>-1943.1319966635137</v>
      </c>
    </row>
    <row r="208" spans="1:8" x14ac:dyDescent="0.25">
      <c r="B208">
        <v>1</v>
      </c>
      <c r="C208">
        <v>-0.03</v>
      </c>
      <c r="D208">
        <f t="shared" si="22"/>
        <v>-0.03</v>
      </c>
      <c r="E208">
        <f t="shared" si="17"/>
        <v>2.0000000000000004E-2</v>
      </c>
      <c r="F208">
        <f t="shared" si="18"/>
        <v>2.0000000000000004E-2</v>
      </c>
      <c r="G208" t="e">
        <f t="shared" si="19"/>
        <v>#NUM!</v>
      </c>
      <c r="H208">
        <f t="shared" si="20"/>
        <v>-697.9885231390615</v>
      </c>
    </row>
    <row r="209" spans="2:8" x14ac:dyDescent="0.25">
      <c r="B209">
        <v>2</v>
      </c>
      <c r="C209">
        <v>0</v>
      </c>
      <c r="D209">
        <f t="shared" si="22"/>
        <v>0</v>
      </c>
      <c r="E209">
        <f t="shared" si="17"/>
        <v>0.05</v>
      </c>
      <c r="F209">
        <f t="shared" si="18"/>
        <v>2.5000000000000001E-2</v>
      </c>
      <c r="G209">
        <f t="shared" si="19"/>
        <v>0</v>
      </c>
      <c r="H209">
        <f t="shared" si="20"/>
        <v>49.097560975609781</v>
      </c>
    </row>
    <row r="210" spans="2:8" x14ac:dyDescent="0.25">
      <c r="B210">
        <v>3</v>
      </c>
      <c r="C210">
        <v>0.02</v>
      </c>
      <c r="D210">
        <f t="shared" si="22"/>
        <v>6.6666666666666671E-3</v>
      </c>
      <c r="E210">
        <f t="shared" si="17"/>
        <v>7.0000000000000007E-2</v>
      </c>
      <c r="F210">
        <f t="shared" si="18"/>
        <v>2.3333333333333334E-2</v>
      </c>
      <c r="G210">
        <f t="shared" si="19"/>
        <v>221.47377941774027</v>
      </c>
      <c r="H210">
        <f t="shared" si="20"/>
        <v>215.11669077887007</v>
      </c>
    </row>
    <row r="211" spans="2:8" x14ac:dyDescent="0.25">
      <c r="B211">
        <v>3.5</v>
      </c>
      <c r="C211">
        <v>0.03</v>
      </c>
      <c r="D211">
        <f t="shared" si="22"/>
        <v>8.5714285714285719E-3</v>
      </c>
      <c r="E211">
        <f t="shared" si="17"/>
        <v>0.08</v>
      </c>
      <c r="F211">
        <f t="shared" si="18"/>
        <v>2.2857142857142857E-2</v>
      </c>
      <c r="G211">
        <f t="shared" si="19"/>
        <v>254.73101674051318</v>
      </c>
      <c r="H211">
        <f t="shared" si="20"/>
        <v>262.55072786551585</v>
      </c>
    </row>
    <row r="212" spans="2:8" x14ac:dyDescent="0.25">
      <c r="B212">
        <v>4</v>
      </c>
      <c r="C212">
        <v>0.04</v>
      </c>
      <c r="D212">
        <f t="shared" si="22"/>
        <v>0.01</v>
      </c>
      <c r="E212">
        <f t="shared" si="17"/>
        <v>0.09</v>
      </c>
      <c r="F212">
        <f t="shared" si="18"/>
        <v>2.2499999999999999E-2</v>
      </c>
      <c r="G212">
        <f t="shared" si="19"/>
        <v>283.01828826065019</v>
      </c>
      <c r="H212">
        <f t="shared" si="20"/>
        <v>298.12625568050021</v>
      </c>
    </row>
    <row r="213" spans="2:8" x14ac:dyDescent="0.25">
      <c r="B213">
        <v>4.5</v>
      </c>
      <c r="C213">
        <v>0.06</v>
      </c>
      <c r="D213">
        <f t="shared" si="22"/>
        <v>1.3333333333333332E-2</v>
      </c>
      <c r="E213">
        <f t="shared" si="17"/>
        <v>0.11</v>
      </c>
      <c r="F213">
        <f t="shared" si="18"/>
        <v>2.4444444444444446E-2</v>
      </c>
      <c r="G213">
        <f t="shared" si="19"/>
        <v>322.57109266870674</v>
      </c>
      <c r="H213">
        <f t="shared" si="20"/>
        <v>381.13582058213029</v>
      </c>
    </row>
    <row r="214" spans="2:8" x14ac:dyDescent="0.25">
      <c r="B214">
        <v>5</v>
      </c>
      <c r="C214">
        <v>0.08</v>
      </c>
      <c r="D214">
        <f t="shared" si="22"/>
        <v>1.6E-2</v>
      </c>
      <c r="E214">
        <f t="shared" si="17"/>
        <v>0.13</v>
      </c>
      <c r="F214">
        <f t="shared" si="18"/>
        <v>2.6000000000000002E-2</v>
      </c>
      <c r="G214">
        <f t="shared" si="19"/>
        <v>355.87665687058308</v>
      </c>
      <c r="H214">
        <f t="shared" si="20"/>
        <v>447.54347250343443</v>
      </c>
    </row>
    <row r="215" spans="2:8" x14ac:dyDescent="0.25">
      <c r="B215">
        <v>6</v>
      </c>
      <c r="C215">
        <v>0.11</v>
      </c>
      <c r="D215">
        <f t="shared" si="22"/>
        <v>1.8333333333333333E-2</v>
      </c>
      <c r="E215">
        <f t="shared" si="17"/>
        <v>0.16</v>
      </c>
      <c r="F215">
        <f t="shared" si="18"/>
        <v>2.6666666666666668E-2</v>
      </c>
      <c r="G215">
        <f t="shared" si="19"/>
        <v>403.33925165147929</v>
      </c>
      <c r="H215">
        <f t="shared" si="20"/>
        <v>505.65016793457551</v>
      </c>
    </row>
    <row r="216" spans="2:8" x14ac:dyDescent="0.25">
      <c r="B216">
        <v>7</v>
      </c>
      <c r="C216">
        <v>0.15</v>
      </c>
      <c r="D216">
        <f t="shared" si="22"/>
        <v>2.1428571428571429E-2</v>
      </c>
      <c r="E216">
        <f t="shared" si="17"/>
        <v>0.2</v>
      </c>
      <c r="F216">
        <f t="shared" si="18"/>
        <v>2.8571428571428574E-2</v>
      </c>
      <c r="G216">
        <f t="shared" si="19"/>
        <v>452.98292216793487</v>
      </c>
      <c r="H216">
        <f t="shared" si="20"/>
        <v>582.73047820037493</v>
      </c>
    </row>
    <row r="217" spans="2:8" x14ac:dyDescent="0.25">
      <c r="B217">
        <v>8</v>
      </c>
      <c r="C217">
        <v>0.2</v>
      </c>
      <c r="D217">
        <f t="shared" si="22"/>
        <v>2.5000000000000001E-2</v>
      </c>
      <c r="E217">
        <f t="shared" si="17"/>
        <v>0.25</v>
      </c>
      <c r="F217">
        <f t="shared" si="18"/>
        <v>3.125E-2</v>
      </c>
      <c r="G217">
        <f t="shared" si="19"/>
        <v>503.28559467837493</v>
      </c>
      <c r="H217">
        <f t="shared" si="20"/>
        <v>671.6692977378359</v>
      </c>
    </row>
    <row r="218" spans="2:8" x14ac:dyDescent="0.25">
      <c r="B218">
        <v>9</v>
      </c>
      <c r="C218">
        <v>0.25</v>
      </c>
      <c r="D218">
        <f t="shared" si="22"/>
        <v>2.7777777777777776E-2</v>
      </c>
      <c r="E218">
        <f t="shared" si="17"/>
        <v>0.3</v>
      </c>
      <c r="F218">
        <f t="shared" si="18"/>
        <v>3.3333333333333333E-2</v>
      </c>
      <c r="G218">
        <f t="shared" si="19"/>
        <v>548.06255855281415</v>
      </c>
      <c r="H218">
        <f t="shared" si="20"/>
        <v>740.84393515586089</v>
      </c>
    </row>
    <row r="219" spans="2:8" x14ac:dyDescent="0.25">
      <c r="B219">
        <v>10</v>
      </c>
      <c r="C219">
        <v>0.31</v>
      </c>
      <c r="D219">
        <f t="shared" si="22"/>
        <v>3.1E-2</v>
      </c>
      <c r="E219">
        <f t="shared" si="17"/>
        <v>0.36</v>
      </c>
      <c r="F219">
        <f t="shared" si="18"/>
        <v>3.5999999999999997E-2</v>
      </c>
      <c r="G219">
        <f t="shared" si="19"/>
        <v>593.77912821643554</v>
      </c>
      <c r="H219">
        <f t="shared" si="20"/>
        <v>821.08651456076996</v>
      </c>
    </row>
    <row r="220" spans="2:8" x14ac:dyDescent="0.25">
      <c r="B220">
        <v>11</v>
      </c>
      <c r="C220">
        <v>0.37</v>
      </c>
      <c r="D220">
        <f t="shared" si="22"/>
        <v>3.3636363636363638E-2</v>
      </c>
      <c r="E220">
        <f t="shared" si="17"/>
        <v>0.42</v>
      </c>
      <c r="F220">
        <f t="shared" si="18"/>
        <v>3.8181818181818178E-2</v>
      </c>
      <c r="G220">
        <f t="shared" si="19"/>
        <v>635.5988556175746</v>
      </c>
      <c r="H220">
        <f t="shared" si="20"/>
        <v>886.73953407387751</v>
      </c>
    </row>
    <row r="221" spans="2:8" x14ac:dyDescent="0.25">
      <c r="B221">
        <v>12</v>
      </c>
      <c r="C221">
        <v>0.45</v>
      </c>
      <c r="D221">
        <f t="shared" si="22"/>
        <v>3.7499999999999999E-2</v>
      </c>
      <c r="E221">
        <f t="shared" si="17"/>
        <v>0.5</v>
      </c>
      <c r="F221">
        <f t="shared" si="18"/>
        <v>4.1666666666666664E-2</v>
      </c>
      <c r="G221">
        <f t="shared" si="19"/>
        <v>682.15480760902801</v>
      </c>
      <c r="H221">
        <f t="shared" si="20"/>
        <v>982.95516611894868</v>
      </c>
    </row>
    <row r="222" spans="2:8" x14ac:dyDescent="0.25">
      <c r="B222">
        <v>14</v>
      </c>
      <c r="C222">
        <v>0.6</v>
      </c>
      <c r="D222">
        <f t="shared" si="22"/>
        <v>4.2857142857142858E-2</v>
      </c>
      <c r="E222">
        <f t="shared" si="17"/>
        <v>0.65</v>
      </c>
      <c r="F222">
        <f t="shared" si="18"/>
        <v>4.642857142857143E-2</v>
      </c>
      <c r="G222">
        <f t="shared" si="19"/>
        <v>761.82343084433728</v>
      </c>
      <c r="H222">
        <f t="shared" si="20"/>
        <v>1116.36339542514</v>
      </c>
    </row>
    <row r="223" spans="2:8" x14ac:dyDescent="0.25">
      <c r="B223">
        <v>16</v>
      </c>
      <c r="C223">
        <v>0.78</v>
      </c>
      <c r="D223">
        <f t="shared" si="22"/>
        <v>4.8750000000000002E-2</v>
      </c>
      <c r="E223">
        <f t="shared" si="17"/>
        <v>0.83000000000000007</v>
      </c>
      <c r="F223">
        <f t="shared" si="18"/>
        <v>5.1875000000000004E-2</v>
      </c>
      <c r="G223">
        <f t="shared" si="19"/>
        <v>841.08163569746318</v>
      </c>
      <c r="H223">
        <f t="shared" si="20"/>
        <v>1263.1124476619505</v>
      </c>
    </row>
    <row r="224" spans="2:8" x14ac:dyDescent="0.25">
      <c r="B224">
        <v>18</v>
      </c>
      <c r="C224">
        <v>0.95</v>
      </c>
      <c r="D224">
        <f t="shared" si="22"/>
        <v>5.2777777777777778E-2</v>
      </c>
      <c r="E224">
        <f t="shared" si="17"/>
        <v>1</v>
      </c>
      <c r="F224">
        <f t="shared" si="18"/>
        <v>5.5555555555555552E-2</v>
      </c>
      <c r="G224">
        <f t="shared" si="19"/>
        <v>909.98352977491265</v>
      </c>
      <c r="H224">
        <f t="shared" si="20"/>
        <v>1363.4156719180869</v>
      </c>
    </row>
    <row r="225" spans="2:8" x14ac:dyDescent="0.25">
      <c r="B225">
        <v>21</v>
      </c>
      <c r="C225">
        <v>1.23</v>
      </c>
      <c r="D225">
        <f t="shared" si="22"/>
        <v>5.8571428571428573E-2</v>
      </c>
      <c r="E225">
        <f t="shared" ref="E225:E242" si="23">C225+0.05</f>
        <v>1.28</v>
      </c>
      <c r="F225">
        <f t="shared" ref="F225:F242" si="24">E225/B225</f>
        <v>6.0952380952380952E-2</v>
      </c>
      <c r="G225">
        <f t="shared" ref="G225:G242" si="25">((B225*C225)/(0.0000000567*0.000439824))^(1/4)</f>
        <v>1008.8244651571271</v>
      </c>
      <c r="H225">
        <f t="shared" ref="H225:H242" si="26">293+(D225-0.00979415)/(0.00979415*0.0041)</f>
        <v>1507.6942013899679</v>
      </c>
    </row>
    <row r="226" spans="2:8" x14ac:dyDescent="0.25">
      <c r="B226">
        <v>24</v>
      </c>
      <c r="C226">
        <v>1.54</v>
      </c>
      <c r="D226">
        <f t="shared" si="22"/>
        <v>6.4166666666666664E-2</v>
      </c>
      <c r="E226">
        <f t="shared" si="23"/>
        <v>1.59</v>
      </c>
      <c r="F226">
        <f t="shared" si="24"/>
        <v>6.6250000000000003E-2</v>
      </c>
      <c r="G226">
        <f t="shared" si="25"/>
        <v>1103.3606591691473</v>
      </c>
      <c r="H226">
        <f t="shared" si="26"/>
        <v>1647.0316853319898</v>
      </c>
    </row>
    <row r="227" spans="2:8" x14ac:dyDescent="0.25">
      <c r="B227">
        <v>27</v>
      </c>
      <c r="C227">
        <v>1.89</v>
      </c>
      <c r="D227">
        <f t="shared" si="22"/>
        <v>6.9999999999999993E-2</v>
      </c>
      <c r="E227">
        <f t="shared" si="23"/>
        <v>1.94</v>
      </c>
      <c r="F227">
        <f t="shared" si="24"/>
        <v>7.1851851851851847E-2</v>
      </c>
      <c r="G227">
        <f t="shared" si="25"/>
        <v>1196.0267591009031</v>
      </c>
      <c r="H227">
        <f t="shared" si="26"/>
        <v>1792.2984239098423</v>
      </c>
    </row>
    <row r="228" spans="2:8" x14ac:dyDescent="0.25">
      <c r="B228">
        <v>30</v>
      </c>
      <c r="C228">
        <v>2.2799999999999998</v>
      </c>
      <c r="D228">
        <f t="shared" si="22"/>
        <v>7.5999999999999998E-2</v>
      </c>
      <c r="E228">
        <f t="shared" si="23"/>
        <v>2.3299999999999996</v>
      </c>
      <c r="F228">
        <f t="shared" si="24"/>
        <v>7.7666666666666648E-2</v>
      </c>
      <c r="G228">
        <f t="shared" si="25"/>
        <v>1286.9110493438227</v>
      </c>
      <c r="H228">
        <f t="shared" si="26"/>
        <v>1941.7156407327768</v>
      </c>
    </row>
    <row r="229" spans="2:8" x14ac:dyDescent="0.25">
      <c r="B229">
        <v>32</v>
      </c>
      <c r="C229">
        <v>2.54</v>
      </c>
      <c r="D229">
        <f t="shared" si="22"/>
        <v>7.9375000000000001E-2</v>
      </c>
      <c r="E229">
        <f t="shared" si="23"/>
        <v>2.59</v>
      </c>
      <c r="F229">
        <f t="shared" si="24"/>
        <v>8.0937499999999996E-2</v>
      </c>
      <c r="G229">
        <f t="shared" si="25"/>
        <v>1343.6322770736515</v>
      </c>
      <c r="H229">
        <f t="shared" si="26"/>
        <v>2025.7628251956774</v>
      </c>
    </row>
    <row r="230" spans="2:8" x14ac:dyDescent="0.25">
      <c r="B230">
        <v>34</v>
      </c>
      <c r="C230">
        <v>2.82</v>
      </c>
      <c r="D230">
        <f t="shared" si="22"/>
        <v>8.2941176470588227E-2</v>
      </c>
      <c r="E230">
        <f t="shared" si="23"/>
        <v>2.8699999999999997</v>
      </c>
      <c r="F230">
        <f t="shared" si="24"/>
        <v>8.4411764705882339E-2</v>
      </c>
      <c r="G230">
        <f t="shared" si="25"/>
        <v>1400.2852386071545</v>
      </c>
      <c r="H230">
        <f t="shared" si="26"/>
        <v>2114.570852351465</v>
      </c>
    </row>
    <row r="231" spans="2:8" x14ac:dyDescent="0.25">
      <c r="B231">
        <v>36</v>
      </c>
      <c r="C231">
        <v>3.11</v>
      </c>
      <c r="D231">
        <f t="shared" si="22"/>
        <v>8.638888888888889E-2</v>
      </c>
      <c r="E231">
        <f t="shared" si="23"/>
        <v>3.1599999999999997</v>
      </c>
      <c r="F231">
        <f t="shared" si="24"/>
        <v>8.7777777777777774E-2</v>
      </c>
      <c r="G231">
        <f t="shared" si="25"/>
        <v>1455.6274161134622</v>
      </c>
      <c r="H231">
        <f t="shared" si="26"/>
        <v>2200.4287846761908</v>
      </c>
    </row>
    <row r="232" spans="2:8" x14ac:dyDescent="0.25">
      <c r="B232">
        <v>38</v>
      </c>
      <c r="C232">
        <v>3.42</v>
      </c>
      <c r="D232">
        <f t="shared" si="22"/>
        <v>0.09</v>
      </c>
      <c r="E232">
        <f t="shared" si="23"/>
        <v>3.4699999999999998</v>
      </c>
      <c r="F232">
        <f t="shared" si="24"/>
        <v>9.1315789473684197E-2</v>
      </c>
      <c r="G232">
        <f t="shared" si="25"/>
        <v>1510.9042052574589</v>
      </c>
      <c r="H232">
        <f t="shared" si="26"/>
        <v>2290.3558133196234</v>
      </c>
    </row>
    <row r="233" spans="2:8" x14ac:dyDescent="0.25">
      <c r="B233">
        <v>40</v>
      </c>
      <c r="C233">
        <v>3.73</v>
      </c>
      <c r="D233">
        <f t="shared" si="22"/>
        <v>9.325E-2</v>
      </c>
      <c r="E233">
        <f t="shared" si="23"/>
        <v>3.78</v>
      </c>
      <c r="F233">
        <f t="shared" si="24"/>
        <v>9.4500000000000001E-2</v>
      </c>
      <c r="G233">
        <f t="shared" si="25"/>
        <v>1563.9638488059627</v>
      </c>
      <c r="H233">
        <f t="shared" si="26"/>
        <v>2371.2901390987126</v>
      </c>
    </row>
    <row r="234" spans="2:8" x14ac:dyDescent="0.25">
      <c r="B234">
        <v>43</v>
      </c>
      <c r="C234">
        <v>4.2300000000000004</v>
      </c>
      <c r="D234">
        <f t="shared" si="22"/>
        <v>9.8372093023255822E-2</v>
      </c>
      <c r="E234">
        <f t="shared" si="23"/>
        <v>4.28</v>
      </c>
      <c r="F234">
        <f t="shared" si="24"/>
        <v>9.9534883720930237E-2</v>
      </c>
      <c r="G234">
        <f t="shared" si="25"/>
        <v>1643.3751289929</v>
      </c>
      <c r="H234">
        <f t="shared" si="26"/>
        <v>2498.8449530725552</v>
      </c>
    </row>
    <row r="235" spans="2:8" x14ac:dyDescent="0.25">
      <c r="B235">
        <v>46</v>
      </c>
      <c r="C235">
        <v>5.75</v>
      </c>
      <c r="D235">
        <f t="shared" si="22"/>
        <v>0.125</v>
      </c>
      <c r="E235">
        <f t="shared" si="23"/>
        <v>5.8</v>
      </c>
      <c r="F235">
        <f t="shared" si="24"/>
        <v>0.12608695652173912</v>
      </c>
      <c r="G235">
        <f t="shared" si="25"/>
        <v>1804.6414297346992</v>
      </c>
      <c r="H235">
        <f t="shared" si="26"/>
        <v>3161.9562447867397</v>
      </c>
    </row>
    <row r="236" spans="2:8" x14ac:dyDescent="0.25">
      <c r="B236">
        <v>49</v>
      </c>
      <c r="C236">
        <v>5.33</v>
      </c>
      <c r="D236">
        <f t="shared" si="22"/>
        <v>0.10877551020408163</v>
      </c>
      <c r="E236">
        <f t="shared" si="23"/>
        <v>5.38</v>
      </c>
      <c r="F236">
        <f t="shared" si="24"/>
        <v>0.10979591836734694</v>
      </c>
      <c r="G236">
        <f t="shared" si="25"/>
        <v>1798.934399659157</v>
      </c>
      <c r="H236">
        <f t="shared" si="26"/>
        <v>2757.9198931737033</v>
      </c>
    </row>
    <row r="237" spans="2:8" x14ac:dyDescent="0.25">
      <c r="B237">
        <v>52</v>
      </c>
      <c r="C237">
        <v>5.92</v>
      </c>
      <c r="D237">
        <f t="shared" si="22"/>
        <v>0.11384615384615385</v>
      </c>
      <c r="E237">
        <f t="shared" si="23"/>
        <v>5.97</v>
      </c>
      <c r="F237">
        <f t="shared" si="24"/>
        <v>0.11480769230769231</v>
      </c>
      <c r="G237">
        <f t="shared" si="25"/>
        <v>1874.4150683570172</v>
      </c>
      <c r="H237">
        <f t="shared" si="26"/>
        <v>2884.1934699235931</v>
      </c>
    </row>
    <row r="238" spans="2:8" x14ac:dyDescent="0.25">
      <c r="B238">
        <v>55</v>
      </c>
      <c r="C238">
        <v>6.52</v>
      </c>
      <c r="D238">
        <f t="shared" si="22"/>
        <v>0.11854545454545454</v>
      </c>
      <c r="E238">
        <f t="shared" si="23"/>
        <v>6.5699999999999994</v>
      </c>
      <c r="F238">
        <f t="shared" si="24"/>
        <v>0.11945454545454544</v>
      </c>
      <c r="G238">
        <f t="shared" si="25"/>
        <v>1947.3188848253442</v>
      </c>
      <c r="H238">
        <f t="shared" si="26"/>
        <v>3001.219541840856</v>
      </c>
    </row>
    <row r="239" spans="2:8" x14ac:dyDescent="0.25">
      <c r="B239">
        <v>58</v>
      </c>
      <c r="C239">
        <v>7.17</v>
      </c>
      <c r="D239">
        <f t="shared" ref="D239:D242" si="27">C239/B239</f>
        <v>0.12362068965517241</v>
      </c>
      <c r="E239">
        <f t="shared" si="23"/>
        <v>7.22</v>
      </c>
      <c r="F239">
        <f t="shared" si="24"/>
        <v>0.12448275862068965</v>
      </c>
      <c r="G239">
        <f t="shared" si="25"/>
        <v>2020.7905002713633</v>
      </c>
      <c r="H239">
        <f t="shared" si="26"/>
        <v>3127.607459310203</v>
      </c>
    </row>
    <row r="240" spans="2:8" x14ac:dyDescent="0.25">
      <c r="B240">
        <v>61</v>
      </c>
      <c r="C240">
        <v>7.85</v>
      </c>
      <c r="D240">
        <f t="shared" si="27"/>
        <v>0.12868852459016392</v>
      </c>
      <c r="E240">
        <f t="shared" si="23"/>
        <v>7.8999999999999995</v>
      </c>
      <c r="F240">
        <f t="shared" si="24"/>
        <v>0.12950819672131147</v>
      </c>
      <c r="G240">
        <f t="shared" si="25"/>
        <v>2093.3139962963292</v>
      </c>
      <c r="H240">
        <f t="shared" si="26"/>
        <v>3253.8110911942808</v>
      </c>
    </row>
    <row r="241" spans="2:14" x14ac:dyDescent="0.25">
      <c r="B241">
        <v>63</v>
      </c>
      <c r="C241">
        <v>8.2899999999999991</v>
      </c>
      <c r="D241">
        <f t="shared" si="27"/>
        <v>0.13158730158730159</v>
      </c>
      <c r="E241">
        <f t="shared" si="23"/>
        <v>8.34</v>
      </c>
      <c r="F241">
        <f t="shared" si="24"/>
        <v>0.13238095238095238</v>
      </c>
      <c r="G241">
        <f t="shared" si="25"/>
        <v>2139.2339105644924</v>
      </c>
      <c r="H241">
        <f t="shared" si="26"/>
        <v>3325.9989563780564</v>
      </c>
    </row>
    <row r="242" spans="2:14" x14ac:dyDescent="0.25">
      <c r="B242">
        <v>65</v>
      </c>
      <c r="C242">
        <v>8.76</v>
      </c>
      <c r="D242">
        <f t="shared" si="27"/>
        <v>0.13476923076923075</v>
      </c>
      <c r="E242">
        <f t="shared" si="23"/>
        <v>8.81</v>
      </c>
      <c r="F242">
        <f t="shared" si="24"/>
        <v>0.13553846153846155</v>
      </c>
      <c r="G242">
        <f t="shared" si="25"/>
        <v>2185.9431850593969</v>
      </c>
      <c r="H242">
        <f t="shared" si="26"/>
        <v>3405.2381234599784</v>
      </c>
      <c r="I242" s="1">
        <v>3.9E-2</v>
      </c>
      <c r="J242" s="1">
        <v>2.7E-6</v>
      </c>
      <c r="K242" s="1">
        <v>2.3E-6</v>
      </c>
      <c r="L242" s="1">
        <v>2.0999999999999998E-6</v>
      </c>
      <c r="M242" s="1">
        <v>8.6000000000000002E-7</v>
      </c>
      <c r="N242" s="1">
        <v>4.3000000000000001E-7</v>
      </c>
    </row>
  </sheetData>
  <sortState ref="B86:J158">
    <sortCondition ref="B86:B158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A88" workbookViewId="0">
      <selection activeCell="I104" sqref="I104"/>
    </sheetView>
  </sheetViews>
  <sheetFormatPr baseColWidth="10" defaultRowHeight="15" x14ac:dyDescent="0.25"/>
  <cols>
    <col min="1" max="1" width="18.5703125" customWidth="1"/>
    <col min="3" max="4" width="16.5703125" customWidth="1"/>
    <col min="7" max="7" width="16" customWidth="1"/>
    <col min="8" max="8" width="23.42578125" customWidth="1"/>
    <col min="9" max="9" width="16.28515625" customWidth="1"/>
  </cols>
  <sheetData>
    <row r="1" spans="1:15" ht="24" customHeight="1" x14ac:dyDescent="0.25">
      <c r="A1" t="s">
        <v>53</v>
      </c>
      <c r="B1" t="s">
        <v>46</v>
      </c>
      <c r="C1" t="s">
        <v>47</v>
      </c>
      <c r="D1" t="s">
        <v>52</v>
      </c>
      <c r="E1" t="s">
        <v>48</v>
      </c>
      <c r="F1" t="s">
        <v>73</v>
      </c>
      <c r="G1" t="s">
        <v>49</v>
      </c>
      <c r="H1" t="s">
        <v>51</v>
      </c>
      <c r="I1" t="s">
        <v>50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</row>
    <row r="2" spans="1:15" x14ac:dyDescent="0.25">
      <c r="A2" t="s">
        <v>44</v>
      </c>
      <c r="B2">
        <v>0</v>
      </c>
      <c r="C2">
        <v>0.05</v>
      </c>
      <c r="D2" t="e">
        <f>C2/B2</f>
        <v>#DIV/0!</v>
      </c>
      <c r="E2">
        <v>-0.01</v>
      </c>
      <c r="F2">
        <f>E2+0.01</f>
        <v>0</v>
      </c>
      <c r="G2">
        <v>120.1</v>
      </c>
      <c r="H2" t="e">
        <f>G2/F2</f>
        <v>#DIV/0!</v>
      </c>
      <c r="I2">
        <v>3</v>
      </c>
      <c r="J2" s="1">
        <v>3.9E-2</v>
      </c>
      <c r="K2" s="1">
        <v>2.7E-6</v>
      </c>
      <c r="L2" s="1">
        <v>2.3E-6</v>
      </c>
      <c r="M2" s="1">
        <v>2.0999999999999998E-6</v>
      </c>
      <c r="N2" s="1">
        <v>8.6000000000000002E-7</v>
      </c>
      <c r="O2" s="1">
        <v>4.3000000000000001E-7</v>
      </c>
    </row>
    <row r="3" spans="1:15" x14ac:dyDescent="0.25">
      <c r="B3">
        <v>2</v>
      </c>
      <c r="C3">
        <v>0</v>
      </c>
      <c r="D3">
        <f t="shared" ref="D3:D73" si="0">C3/B3</f>
        <v>0</v>
      </c>
      <c r="E3">
        <v>-0.01</v>
      </c>
      <c r="F3">
        <f t="shared" ref="F3:F66" si="1">E3+0.01</f>
        <v>0</v>
      </c>
      <c r="G3">
        <v>120.1</v>
      </c>
      <c r="H3" t="e">
        <f t="shared" ref="H3:H66" si="2">G3/F3</f>
        <v>#DIV/0!</v>
      </c>
    </row>
    <row r="4" spans="1:15" x14ac:dyDescent="0.25">
      <c r="B4">
        <v>4</v>
      </c>
      <c r="C4">
        <v>0.06</v>
      </c>
      <c r="D4">
        <f t="shared" si="0"/>
        <v>1.4999999999999999E-2</v>
      </c>
      <c r="E4">
        <v>-0.01</v>
      </c>
      <c r="F4">
        <f t="shared" si="1"/>
        <v>0</v>
      </c>
      <c r="G4">
        <v>120.1</v>
      </c>
      <c r="H4" t="e">
        <f t="shared" si="2"/>
        <v>#DIV/0!</v>
      </c>
    </row>
    <row r="5" spans="1:15" x14ac:dyDescent="0.25">
      <c r="B5">
        <v>7</v>
      </c>
      <c r="C5">
        <v>0.14000000000000001</v>
      </c>
      <c r="D5">
        <f t="shared" si="0"/>
        <v>0.02</v>
      </c>
      <c r="E5">
        <v>-0.01</v>
      </c>
      <c r="F5">
        <f t="shared" si="1"/>
        <v>0</v>
      </c>
      <c r="G5">
        <v>120.1</v>
      </c>
      <c r="H5" t="e">
        <f t="shared" si="2"/>
        <v>#DIV/0!</v>
      </c>
    </row>
    <row r="6" spans="1:15" x14ac:dyDescent="0.25">
      <c r="B6">
        <v>10</v>
      </c>
      <c r="C6">
        <v>0.23</v>
      </c>
      <c r="D6">
        <f t="shared" si="0"/>
        <v>2.3E-2</v>
      </c>
      <c r="E6">
        <v>-0.01</v>
      </c>
      <c r="F6">
        <f t="shared" si="1"/>
        <v>0</v>
      </c>
      <c r="G6">
        <v>120.1</v>
      </c>
      <c r="H6" t="e">
        <f t="shared" si="2"/>
        <v>#DIV/0!</v>
      </c>
    </row>
    <row r="7" spans="1:15" x14ac:dyDescent="0.25">
      <c r="B7">
        <v>13</v>
      </c>
      <c r="C7">
        <v>0.43</v>
      </c>
      <c r="D7">
        <f t="shared" si="0"/>
        <v>3.3076923076923073E-2</v>
      </c>
      <c r="E7">
        <v>-0.01</v>
      </c>
      <c r="F7">
        <f t="shared" si="1"/>
        <v>0</v>
      </c>
      <c r="G7">
        <v>120.1</v>
      </c>
      <c r="H7" t="e">
        <f t="shared" si="2"/>
        <v>#DIV/0!</v>
      </c>
    </row>
    <row r="8" spans="1:15" x14ac:dyDescent="0.25">
      <c r="B8">
        <v>16</v>
      </c>
      <c r="C8">
        <v>0.81</v>
      </c>
      <c r="D8">
        <f t="shared" si="0"/>
        <v>5.0625000000000003E-2</v>
      </c>
      <c r="E8">
        <v>-0.01</v>
      </c>
      <c r="F8">
        <f t="shared" si="1"/>
        <v>0</v>
      </c>
      <c r="G8">
        <v>120.1</v>
      </c>
      <c r="H8" t="e">
        <f t="shared" si="2"/>
        <v>#DIV/0!</v>
      </c>
    </row>
    <row r="9" spans="1:15" x14ac:dyDescent="0.25">
      <c r="B9">
        <v>19</v>
      </c>
      <c r="C9">
        <v>1.1000000000000001</v>
      </c>
      <c r="D9">
        <f t="shared" si="0"/>
        <v>5.789473684210527E-2</v>
      </c>
      <c r="E9">
        <v>-0.01</v>
      </c>
      <c r="F9">
        <f t="shared" si="1"/>
        <v>0</v>
      </c>
      <c r="G9">
        <v>120.1</v>
      </c>
      <c r="H9" t="e">
        <f t="shared" si="2"/>
        <v>#DIV/0!</v>
      </c>
    </row>
    <row r="10" spans="1:15" x14ac:dyDescent="0.25">
      <c r="B10">
        <v>23</v>
      </c>
      <c r="C10">
        <v>1.5</v>
      </c>
      <c r="D10">
        <f t="shared" si="0"/>
        <v>6.5217391304347824E-2</v>
      </c>
      <c r="E10">
        <v>-0.01</v>
      </c>
      <c r="F10">
        <f t="shared" si="1"/>
        <v>0</v>
      </c>
      <c r="G10">
        <v>120.1</v>
      </c>
      <c r="H10" t="e">
        <f t="shared" si="2"/>
        <v>#DIV/0!</v>
      </c>
    </row>
    <row r="11" spans="1:15" x14ac:dyDescent="0.25">
      <c r="B11">
        <v>26</v>
      </c>
      <c r="C11">
        <v>1.83</v>
      </c>
      <c r="D11">
        <f t="shared" si="0"/>
        <v>7.0384615384615393E-2</v>
      </c>
      <c r="E11">
        <v>-0.01</v>
      </c>
      <c r="F11">
        <f t="shared" si="1"/>
        <v>0</v>
      </c>
      <c r="G11">
        <v>120.1</v>
      </c>
      <c r="H11" t="e">
        <f t="shared" si="2"/>
        <v>#DIV/0!</v>
      </c>
    </row>
    <row r="12" spans="1:15" x14ac:dyDescent="0.25">
      <c r="B12">
        <v>29</v>
      </c>
      <c r="C12">
        <v>2.19</v>
      </c>
      <c r="D12">
        <f t="shared" si="0"/>
        <v>7.5517241379310346E-2</v>
      </c>
      <c r="E12">
        <v>-0.01</v>
      </c>
      <c r="F12">
        <f t="shared" si="1"/>
        <v>0</v>
      </c>
      <c r="G12">
        <v>120.1</v>
      </c>
      <c r="H12" t="e">
        <f t="shared" si="2"/>
        <v>#DIV/0!</v>
      </c>
    </row>
    <row r="13" spans="1:15" x14ac:dyDescent="0.25">
      <c r="B13">
        <v>32</v>
      </c>
      <c r="C13">
        <v>2.6</v>
      </c>
      <c r="D13">
        <f t="shared" si="0"/>
        <v>8.1250000000000003E-2</v>
      </c>
      <c r="E13">
        <v>-0.01</v>
      </c>
      <c r="F13">
        <f t="shared" si="1"/>
        <v>0</v>
      </c>
      <c r="G13">
        <v>120.1</v>
      </c>
      <c r="H13" t="e">
        <f t="shared" si="2"/>
        <v>#DIV/0!</v>
      </c>
    </row>
    <row r="14" spans="1:15" x14ac:dyDescent="0.25">
      <c r="B14">
        <v>35</v>
      </c>
      <c r="C14">
        <v>3.01</v>
      </c>
      <c r="D14">
        <f t="shared" si="0"/>
        <v>8.5999999999999993E-2</v>
      </c>
      <c r="E14">
        <v>-0.01</v>
      </c>
      <c r="F14">
        <f t="shared" si="1"/>
        <v>0</v>
      </c>
      <c r="G14">
        <v>120.1</v>
      </c>
      <c r="H14" t="e">
        <f t="shared" si="2"/>
        <v>#DIV/0!</v>
      </c>
    </row>
    <row r="15" spans="1:15" x14ac:dyDescent="0.25">
      <c r="B15">
        <v>40</v>
      </c>
      <c r="C15">
        <v>3.78</v>
      </c>
      <c r="D15">
        <f t="shared" si="0"/>
        <v>9.4500000000000001E-2</v>
      </c>
      <c r="E15">
        <v>-0.01</v>
      </c>
      <c r="F15">
        <f t="shared" si="1"/>
        <v>0</v>
      </c>
      <c r="G15">
        <v>120.1</v>
      </c>
      <c r="H15" t="e">
        <f t="shared" si="2"/>
        <v>#DIV/0!</v>
      </c>
    </row>
    <row r="16" spans="1:15" x14ac:dyDescent="0.25">
      <c r="B16">
        <v>44</v>
      </c>
      <c r="C16">
        <v>4.4400000000000004</v>
      </c>
      <c r="D16">
        <f t="shared" si="0"/>
        <v>0.10090909090909092</v>
      </c>
      <c r="E16">
        <v>-0.01</v>
      </c>
      <c r="F16">
        <f t="shared" si="1"/>
        <v>0</v>
      </c>
      <c r="G16">
        <v>120.1</v>
      </c>
      <c r="H16" t="e">
        <f t="shared" si="2"/>
        <v>#DIV/0!</v>
      </c>
    </row>
    <row r="17" spans="2:9" x14ac:dyDescent="0.25">
      <c r="B17">
        <v>47</v>
      </c>
      <c r="C17">
        <v>4.96</v>
      </c>
      <c r="D17">
        <f t="shared" si="0"/>
        <v>0.10553191489361702</v>
      </c>
      <c r="E17">
        <v>-0.01</v>
      </c>
      <c r="F17">
        <f t="shared" si="1"/>
        <v>0</v>
      </c>
      <c r="G17">
        <v>120.1</v>
      </c>
      <c r="H17" t="e">
        <f t="shared" si="2"/>
        <v>#DIV/0!</v>
      </c>
    </row>
    <row r="18" spans="2:9" x14ac:dyDescent="0.25">
      <c r="B18">
        <v>50</v>
      </c>
      <c r="C18">
        <v>5.54</v>
      </c>
      <c r="D18">
        <f t="shared" si="0"/>
        <v>0.1108</v>
      </c>
      <c r="E18">
        <v>-0.01</v>
      </c>
      <c r="F18">
        <f t="shared" si="1"/>
        <v>0</v>
      </c>
      <c r="G18">
        <v>120.1</v>
      </c>
      <c r="H18" t="e">
        <f t="shared" si="2"/>
        <v>#DIV/0!</v>
      </c>
    </row>
    <row r="19" spans="2:9" x14ac:dyDescent="0.25">
      <c r="B19">
        <v>52</v>
      </c>
      <c r="C19">
        <v>5.93</v>
      </c>
      <c r="D19">
        <f t="shared" si="0"/>
        <v>0.11403846153846153</v>
      </c>
      <c r="E19">
        <v>-0.01</v>
      </c>
      <c r="F19">
        <f t="shared" si="1"/>
        <v>0</v>
      </c>
      <c r="G19">
        <v>120.1</v>
      </c>
      <c r="H19" t="e">
        <f t="shared" si="2"/>
        <v>#DIV/0!</v>
      </c>
    </row>
    <row r="20" spans="2:9" x14ac:dyDescent="0.25">
      <c r="B20">
        <v>54</v>
      </c>
      <c r="C20">
        <v>6.35</v>
      </c>
      <c r="D20">
        <f t="shared" si="0"/>
        <v>0.11759259259259258</v>
      </c>
      <c r="E20">
        <v>0.1</v>
      </c>
      <c r="F20">
        <f t="shared" si="1"/>
        <v>0.11</v>
      </c>
      <c r="G20">
        <v>120.1</v>
      </c>
      <c r="H20">
        <f t="shared" si="2"/>
        <v>1091.8181818181818</v>
      </c>
    </row>
    <row r="21" spans="2:9" x14ac:dyDescent="0.25">
      <c r="B21">
        <v>54.5</v>
      </c>
      <c r="C21">
        <v>6.46</v>
      </c>
      <c r="D21">
        <f t="shared" si="0"/>
        <v>0.11853211009174312</v>
      </c>
      <c r="E21">
        <v>0.1</v>
      </c>
      <c r="F21">
        <f t="shared" si="1"/>
        <v>0.11</v>
      </c>
      <c r="G21">
        <v>120</v>
      </c>
      <c r="H21">
        <f t="shared" si="2"/>
        <v>1090.909090909091</v>
      </c>
    </row>
    <row r="22" spans="2:9" x14ac:dyDescent="0.25">
      <c r="B22">
        <v>55</v>
      </c>
      <c r="C22">
        <v>6.56</v>
      </c>
      <c r="D22">
        <f t="shared" si="0"/>
        <v>0.11927272727272727</v>
      </c>
      <c r="E22">
        <v>0.2</v>
      </c>
      <c r="F22">
        <f t="shared" si="1"/>
        <v>0.21000000000000002</v>
      </c>
      <c r="G22">
        <v>120</v>
      </c>
      <c r="H22">
        <f t="shared" si="2"/>
        <v>571.42857142857133</v>
      </c>
      <c r="I22">
        <v>2.96</v>
      </c>
    </row>
    <row r="23" spans="2:9" x14ac:dyDescent="0.25">
      <c r="B23">
        <v>55.5</v>
      </c>
      <c r="C23">
        <v>6.69</v>
      </c>
      <c r="D23">
        <f t="shared" si="0"/>
        <v>0.12054054054054054</v>
      </c>
      <c r="E23">
        <v>0.3</v>
      </c>
      <c r="F23">
        <f t="shared" si="1"/>
        <v>0.31</v>
      </c>
      <c r="G23">
        <v>120</v>
      </c>
      <c r="H23">
        <f t="shared" si="2"/>
        <v>387.09677419354841</v>
      </c>
      <c r="I23">
        <v>3</v>
      </c>
    </row>
    <row r="24" spans="2:9" x14ac:dyDescent="0.25">
      <c r="B24">
        <v>56</v>
      </c>
      <c r="C24">
        <v>6.81</v>
      </c>
      <c r="D24">
        <f t="shared" si="0"/>
        <v>0.12160714285714284</v>
      </c>
      <c r="E24">
        <v>0.4</v>
      </c>
      <c r="F24">
        <f t="shared" si="1"/>
        <v>0.41000000000000003</v>
      </c>
      <c r="G24">
        <v>120</v>
      </c>
      <c r="H24">
        <f t="shared" si="2"/>
        <v>292.6829268292683</v>
      </c>
    </row>
    <row r="25" spans="2:9" x14ac:dyDescent="0.25">
      <c r="B25">
        <v>56.5</v>
      </c>
      <c r="C25">
        <v>6.94</v>
      </c>
      <c r="D25">
        <f t="shared" si="0"/>
        <v>0.12283185840707965</v>
      </c>
      <c r="E25">
        <v>0.5</v>
      </c>
      <c r="F25">
        <f t="shared" si="1"/>
        <v>0.51</v>
      </c>
      <c r="G25">
        <v>120</v>
      </c>
      <c r="H25">
        <f t="shared" si="2"/>
        <v>235.29411764705881</v>
      </c>
    </row>
    <row r="26" spans="2:9" x14ac:dyDescent="0.25">
      <c r="B26">
        <v>57</v>
      </c>
      <c r="C26">
        <v>7.04</v>
      </c>
      <c r="D26">
        <f t="shared" si="0"/>
        <v>0.12350877192982457</v>
      </c>
      <c r="E26">
        <v>0.6</v>
      </c>
      <c r="F26">
        <f t="shared" si="1"/>
        <v>0.61</v>
      </c>
      <c r="G26">
        <v>120</v>
      </c>
      <c r="H26">
        <f t="shared" si="2"/>
        <v>196.72131147540983</v>
      </c>
    </row>
    <row r="27" spans="2:9" x14ac:dyDescent="0.25">
      <c r="B27">
        <v>57.5</v>
      </c>
      <c r="C27">
        <v>7.17</v>
      </c>
      <c r="D27">
        <f t="shared" si="0"/>
        <v>0.12469565217391304</v>
      </c>
      <c r="E27">
        <v>0.8</v>
      </c>
      <c r="F27">
        <f t="shared" si="1"/>
        <v>0.81</v>
      </c>
      <c r="G27">
        <v>120</v>
      </c>
      <c r="H27">
        <f t="shared" si="2"/>
        <v>148.14814814814815</v>
      </c>
    </row>
    <row r="28" spans="2:9" x14ac:dyDescent="0.25">
      <c r="B28">
        <v>57.8</v>
      </c>
      <c r="C28">
        <v>7.24</v>
      </c>
      <c r="D28">
        <f t="shared" si="0"/>
        <v>0.12525951557093426</v>
      </c>
      <c r="E28">
        <v>0.95</v>
      </c>
      <c r="F28">
        <f t="shared" si="1"/>
        <v>0.96</v>
      </c>
      <c r="G28">
        <v>120</v>
      </c>
      <c r="H28">
        <f t="shared" si="2"/>
        <v>125</v>
      </c>
    </row>
    <row r="29" spans="2:9" x14ac:dyDescent="0.25">
      <c r="B29">
        <v>58</v>
      </c>
      <c r="C29">
        <v>7.3</v>
      </c>
      <c r="D29">
        <f t="shared" si="0"/>
        <v>0.12586206896551724</v>
      </c>
      <c r="E29">
        <v>1</v>
      </c>
      <c r="F29">
        <f t="shared" si="1"/>
        <v>1.01</v>
      </c>
      <c r="G29">
        <v>120</v>
      </c>
      <c r="H29">
        <f t="shared" si="2"/>
        <v>118.81188118811882</v>
      </c>
    </row>
    <row r="30" spans="2:9" x14ac:dyDescent="0.25">
      <c r="B30">
        <v>58.3</v>
      </c>
      <c r="C30">
        <v>7.37</v>
      </c>
      <c r="D30">
        <f t="shared" si="0"/>
        <v>0.12641509433962264</v>
      </c>
      <c r="E30">
        <v>1.2</v>
      </c>
      <c r="F30">
        <f t="shared" si="1"/>
        <v>1.21</v>
      </c>
      <c r="G30">
        <v>120.1</v>
      </c>
      <c r="H30">
        <f t="shared" si="2"/>
        <v>99.256198347107443</v>
      </c>
      <c r="I30">
        <v>2.96</v>
      </c>
    </row>
    <row r="31" spans="2:9" x14ac:dyDescent="0.25">
      <c r="B31">
        <v>58.6</v>
      </c>
      <c r="C31">
        <v>7.45</v>
      </c>
      <c r="D31">
        <f t="shared" si="0"/>
        <v>0.12713310580204779</v>
      </c>
      <c r="E31">
        <v>1.3</v>
      </c>
      <c r="F31">
        <f t="shared" si="1"/>
        <v>1.31</v>
      </c>
      <c r="G31">
        <v>120</v>
      </c>
      <c r="H31">
        <f t="shared" si="2"/>
        <v>91.603053435114504</v>
      </c>
      <c r="I31">
        <v>3</v>
      </c>
    </row>
    <row r="32" spans="2:9" x14ac:dyDescent="0.25">
      <c r="B32">
        <v>59</v>
      </c>
      <c r="C32">
        <v>7.57</v>
      </c>
      <c r="D32">
        <f t="shared" si="0"/>
        <v>0.12830508474576272</v>
      </c>
      <c r="E32">
        <v>1.5</v>
      </c>
      <c r="F32">
        <f t="shared" si="1"/>
        <v>1.51</v>
      </c>
      <c r="G32">
        <v>120.1</v>
      </c>
      <c r="H32">
        <f t="shared" si="2"/>
        <v>79.536423841059602</v>
      </c>
    </row>
    <row r="33" spans="2:8" x14ac:dyDescent="0.25">
      <c r="B33">
        <v>59.3</v>
      </c>
      <c r="C33">
        <v>7.67</v>
      </c>
      <c r="D33">
        <f t="shared" si="0"/>
        <v>0.12934232715008431</v>
      </c>
      <c r="E33">
        <v>1.8</v>
      </c>
      <c r="F33">
        <f t="shared" si="1"/>
        <v>1.81</v>
      </c>
      <c r="G33">
        <v>120</v>
      </c>
      <c r="H33">
        <f t="shared" si="2"/>
        <v>66.298342541436469</v>
      </c>
    </row>
    <row r="34" spans="2:8" x14ac:dyDescent="0.25">
      <c r="B34">
        <v>59.7</v>
      </c>
      <c r="C34">
        <v>7.77</v>
      </c>
      <c r="D34">
        <f t="shared" si="0"/>
        <v>0.13015075376884422</v>
      </c>
      <c r="E34">
        <v>2</v>
      </c>
      <c r="F34">
        <f t="shared" si="1"/>
        <v>2.0099999999999998</v>
      </c>
      <c r="G34">
        <v>120</v>
      </c>
      <c r="H34">
        <f t="shared" si="2"/>
        <v>59.701492537313442</v>
      </c>
    </row>
    <row r="35" spans="2:8" x14ac:dyDescent="0.25">
      <c r="B35">
        <v>60</v>
      </c>
      <c r="C35">
        <v>7.87</v>
      </c>
      <c r="D35">
        <f t="shared" si="0"/>
        <v>0.13116666666666668</v>
      </c>
      <c r="E35">
        <v>2.2000000000000002</v>
      </c>
      <c r="F35">
        <f t="shared" si="1"/>
        <v>2.21</v>
      </c>
      <c r="G35">
        <v>120</v>
      </c>
      <c r="H35">
        <f t="shared" si="2"/>
        <v>54.298642533936651</v>
      </c>
    </row>
    <row r="36" spans="2:8" x14ac:dyDescent="0.25">
      <c r="B36">
        <v>60.3</v>
      </c>
      <c r="C36">
        <v>7.96</v>
      </c>
      <c r="D36">
        <f t="shared" si="0"/>
        <v>0.13200663349917083</v>
      </c>
      <c r="E36">
        <v>2.4</v>
      </c>
      <c r="F36">
        <f t="shared" si="1"/>
        <v>2.4099999999999997</v>
      </c>
      <c r="G36">
        <v>120.1</v>
      </c>
      <c r="H36">
        <f t="shared" si="2"/>
        <v>49.834024896265561</v>
      </c>
    </row>
    <row r="37" spans="2:8" x14ac:dyDescent="0.25">
      <c r="B37">
        <v>60.6</v>
      </c>
      <c r="C37">
        <v>8.0299999999999994</v>
      </c>
      <c r="D37">
        <f t="shared" si="0"/>
        <v>0.1325082508250825</v>
      </c>
      <c r="E37">
        <v>2.6</v>
      </c>
      <c r="F37">
        <f t="shared" si="1"/>
        <v>2.61</v>
      </c>
      <c r="G37">
        <v>120</v>
      </c>
      <c r="H37">
        <f t="shared" si="2"/>
        <v>45.977011494252878</v>
      </c>
    </row>
    <row r="38" spans="2:8" x14ac:dyDescent="0.25">
      <c r="B38">
        <v>61</v>
      </c>
      <c r="C38">
        <v>8.15</v>
      </c>
      <c r="D38">
        <f t="shared" si="0"/>
        <v>0.13360655737704918</v>
      </c>
      <c r="E38">
        <v>2.9</v>
      </c>
      <c r="F38">
        <f t="shared" si="1"/>
        <v>2.9099999999999997</v>
      </c>
      <c r="G38">
        <v>120</v>
      </c>
      <c r="H38">
        <f t="shared" si="2"/>
        <v>41.237113402061858</v>
      </c>
    </row>
    <row r="39" spans="2:8" x14ac:dyDescent="0.25">
      <c r="B39">
        <v>61.3</v>
      </c>
      <c r="C39">
        <v>8.23</v>
      </c>
      <c r="D39">
        <f t="shared" si="0"/>
        <v>0.13425774877650898</v>
      </c>
      <c r="E39">
        <v>3.2</v>
      </c>
      <c r="F39">
        <f t="shared" si="1"/>
        <v>3.21</v>
      </c>
      <c r="G39">
        <v>120</v>
      </c>
      <c r="H39">
        <f t="shared" si="2"/>
        <v>37.383177570093459</v>
      </c>
    </row>
    <row r="40" spans="2:8" x14ac:dyDescent="0.25">
      <c r="B40">
        <v>61.6</v>
      </c>
      <c r="C40">
        <v>8.34</v>
      </c>
      <c r="D40">
        <f t="shared" si="0"/>
        <v>0.13538961038961039</v>
      </c>
      <c r="E40">
        <v>3.4</v>
      </c>
      <c r="F40">
        <f t="shared" si="1"/>
        <v>3.4099999999999997</v>
      </c>
      <c r="G40">
        <v>120.1</v>
      </c>
      <c r="H40">
        <f t="shared" si="2"/>
        <v>35.219941348973606</v>
      </c>
    </row>
    <row r="41" spans="2:8" x14ac:dyDescent="0.25">
      <c r="B41">
        <v>62</v>
      </c>
      <c r="C41">
        <v>8.4499999999999993</v>
      </c>
      <c r="D41">
        <f t="shared" si="0"/>
        <v>0.13629032258064516</v>
      </c>
      <c r="E41">
        <v>3.8</v>
      </c>
      <c r="F41">
        <f t="shared" si="1"/>
        <v>3.8099999999999996</v>
      </c>
      <c r="G41">
        <v>120.1</v>
      </c>
      <c r="H41">
        <f t="shared" si="2"/>
        <v>31.522309711286091</v>
      </c>
    </row>
    <row r="42" spans="2:8" x14ac:dyDescent="0.25">
      <c r="B42">
        <v>62.3</v>
      </c>
      <c r="C42">
        <v>8.5500000000000007</v>
      </c>
      <c r="D42">
        <f t="shared" si="0"/>
        <v>0.13723916532905298</v>
      </c>
      <c r="E42">
        <v>4</v>
      </c>
      <c r="F42">
        <f t="shared" si="1"/>
        <v>4.01</v>
      </c>
      <c r="G42">
        <v>119.9</v>
      </c>
      <c r="H42">
        <f t="shared" si="2"/>
        <v>29.900249376558605</v>
      </c>
    </row>
    <row r="43" spans="2:8" x14ac:dyDescent="0.25">
      <c r="B43">
        <v>62.6</v>
      </c>
      <c r="C43">
        <v>8.6199999999999992</v>
      </c>
      <c r="D43">
        <f t="shared" si="0"/>
        <v>0.13769968051118209</v>
      </c>
      <c r="E43">
        <v>4</v>
      </c>
      <c r="F43">
        <f t="shared" si="1"/>
        <v>4.01</v>
      </c>
      <c r="G43">
        <v>118.8</v>
      </c>
      <c r="H43">
        <f t="shared" si="2"/>
        <v>29.625935162094763</v>
      </c>
    </row>
    <row r="44" spans="2:8" x14ac:dyDescent="0.25">
      <c r="B44">
        <v>63</v>
      </c>
      <c r="C44">
        <v>8.7100000000000009</v>
      </c>
      <c r="D44">
        <f t="shared" si="0"/>
        <v>0.13825396825396827</v>
      </c>
      <c r="E44">
        <v>4</v>
      </c>
      <c r="F44">
        <f t="shared" si="1"/>
        <v>4.01</v>
      </c>
      <c r="G44">
        <v>97.5</v>
      </c>
      <c r="H44">
        <f t="shared" si="2"/>
        <v>24.314214463840401</v>
      </c>
    </row>
    <row r="45" spans="2:8" x14ac:dyDescent="0.25">
      <c r="B45">
        <v>63.4</v>
      </c>
      <c r="C45">
        <v>8.7899999999999991</v>
      </c>
      <c r="D45">
        <f t="shared" si="0"/>
        <v>0.13864353312302838</v>
      </c>
      <c r="E45">
        <v>4</v>
      </c>
      <c r="F45">
        <f t="shared" si="1"/>
        <v>4.01</v>
      </c>
      <c r="G45">
        <v>86.8</v>
      </c>
      <c r="H45">
        <f t="shared" si="2"/>
        <v>21.645885286783042</v>
      </c>
    </row>
    <row r="46" spans="2:8" x14ac:dyDescent="0.25">
      <c r="B46">
        <v>63.7</v>
      </c>
      <c r="C46">
        <v>8.84</v>
      </c>
      <c r="D46">
        <f t="shared" si="0"/>
        <v>0.13877551020408163</v>
      </c>
      <c r="E46">
        <v>4</v>
      </c>
      <c r="F46">
        <f t="shared" si="1"/>
        <v>4.01</v>
      </c>
      <c r="G46">
        <v>82.2</v>
      </c>
      <c r="H46">
        <f t="shared" si="2"/>
        <v>20.498753117206984</v>
      </c>
    </row>
    <row r="47" spans="2:8" x14ac:dyDescent="0.25">
      <c r="B47">
        <v>64</v>
      </c>
      <c r="C47">
        <v>8.91</v>
      </c>
      <c r="D47">
        <f t="shared" si="0"/>
        <v>0.13921875</v>
      </c>
      <c r="E47">
        <v>4</v>
      </c>
      <c r="F47">
        <f t="shared" si="1"/>
        <v>4.01</v>
      </c>
      <c r="G47">
        <v>77.3</v>
      </c>
      <c r="H47">
        <f t="shared" si="2"/>
        <v>19.276807980049874</v>
      </c>
    </row>
    <row r="48" spans="2:8" x14ac:dyDescent="0.25">
      <c r="B48">
        <v>64.3</v>
      </c>
      <c r="C48">
        <v>8.98</v>
      </c>
      <c r="D48">
        <f t="shared" si="0"/>
        <v>0.13965785381026441</v>
      </c>
      <c r="E48">
        <v>4</v>
      </c>
      <c r="F48">
        <f t="shared" si="1"/>
        <v>4.01</v>
      </c>
      <c r="G48">
        <v>73.7</v>
      </c>
      <c r="H48">
        <f t="shared" si="2"/>
        <v>18.379052369077307</v>
      </c>
    </row>
    <row r="49" spans="1:9" x14ac:dyDescent="0.25">
      <c r="B49">
        <v>64.599999999999994</v>
      </c>
      <c r="C49">
        <v>9.0399999999999991</v>
      </c>
      <c r="D49">
        <f t="shared" si="0"/>
        <v>0.13993808049535603</v>
      </c>
      <c r="E49">
        <v>4</v>
      </c>
      <c r="F49">
        <f t="shared" si="1"/>
        <v>4.01</v>
      </c>
      <c r="G49">
        <v>71</v>
      </c>
      <c r="H49">
        <f t="shared" si="2"/>
        <v>17.705735660847882</v>
      </c>
    </row>
    <row r="50" spans="1:9" x14ac:dyDescent="0.25">
      <c r="B50">
        <v>65</v>
      </c>
      <c r="C50">
        <v>9.14</v>
      </c>
      <c r="D50">
        <f t="shared" si="0"/>
        <v>0.14061538461538461</v>
      </c>
      <c r="E50">
        <v>4</v>
      </c>
      <c r="F50">
        <f t="shared" si="1"/>
        <v>4.01</v>
      </c>
      <c r="G50">
        <v>67.599999999999994</v>
      </c>
      <c r="H50">
        <f t="shared" si="2"/>
        <v>16.857855361596009</v>
      </c>
    </row>
    <row r="51" spans="1:9" x14ac:dyDescent="0.25">
      <c r="H51" t="e">
        <f t="shared" si="2"/>
        <v>#DIV/0!</v>
      </c>
    </row>
    <row r="52" spans="1:9" x14ac:dyDescent="0.25">
      <c r="H52" t="e">
        <f t="shared" si="2"/>
        <v>#DIV/0!</v>
      </c>
    </row>
    <row r="53" spans="1:9" x14ac:dyDescent="0.25">
      <c r="A53" t="s">
        <v>45</v>
      </c>
      <c r="B53">
        <v>0</v>
      </c>
      <c r="C53">
        <v>-0.05</v>
      </c>
      <c r="D53" t="e">
        <f t="shared" si="0"/>
        <v>#DIV/0!</v>
      </c>
      <c r="E53">
        <v>-0.1</v>
      </c>
      <c r="F53">
        <f t="shared" si="1"/>
        <v>-9.0000000000000011E-2</v>
      </c>
      <c r="G53">
        <v>120</v>
      </c>
      <c r="H53">
        <f t="shared" si="2"/>
        <v>-1333.3333333333333</v>
      </c>
    </row>
    <row r="54" spans="1:9" x14ac:dyDescent="0.25">
      <c r="B54">
        <v>5</v>
      </c>
      <c r="C54">
        <v>0.08</v>
      </c>
      <c r="D54">
        <f t="shared" si="0"/>
        <v>1.6E-2</v>
      </c>
      <c r="E54">
        <v>0</v>
      </c>
      <c r="F54">
        <f t="shared" si="1"/>
        <v>0.01</v>
      </c>
      <c r="G54">
        <v>120</v>
      </c>
      <c r="H54">
        <f t="shared" si="2"/>
        <v>12000</v>
      </c>
    </row>
    <row r="55" spans="1:9" x14ac:dyDescent="0.25">
      <c r="B55">
        <v>10</v>
      </c>
      <c r="C55">
        <v>0.31</v>
      </c>
      <c r="D55">
        <f t="shared" si="0"/>
        <v>3.1E-2</v>
      </c>
      <c r="E55">
        <v>0</v>
      </c>
      <c r="F55">
        <f t="shared" si="1"/>
        <v>0.01</v>
      </c>
      <c r="G55">
        <v>120</v>
      </c>
      <c r="H55">
        <f t="shared" si="2"/>
        <v>12000</v>
      </c>
    </row>
    <row r="56" spans="1:9" x14ac:dyDescent="0.25">
      <c r="B56">
        <v>15</v>
      </c>
      <c r="C56">
        <v>0.64</v>
      </c>
      <c r="D56">
        <f t="shared" si="0"/>
        <v>4.2666666666666665E-2</v>
      </c>
      <c r="E56">
        <v>0</v>
      </c>
      <c r="F56">
        <f t="shared" si="1"/>
        <v>0.01</v>
      </c>
      <c r="G56">
        <v>120</v>
      </c>
      <c r="H56">
        <f t="shared" si="2"/>
        <v>12000</v>
      </c>
      <c r="I56" s="1">
        <v>3.7999999999999999E-2</v>
      </c>
    </row>
    <row r="57" spans="1:9" x14ac:dyDescent="0.25">
      <c r="B57">
        <v>20</v>
      </c>
      <c r="C57">
        <v>1.0900000000000001</v>
      </c>
      <c r="D57">
        <f t="shared" si="0"/>
        <v>5.4500000000000007E-2</v>
      </c>
      <c r="E57">
        <v>0</v>
      </c>
      <c r="F57">
        <f t="shared" si="1"/>
        <v>0.01</v>
      </c>
      <c r="G57">
        <v>120</v>
      </c>
      <c r="H57">
        <f t="shared" si="2"/>
        <v>12000</v>
      </c>
    </row>
    <row r="58" spans="1:9" x14ac:dyDescent="0.25">
      <c r="B58">
        <v>25</v>
      </c>
      <c r="C58">
        <v>1.63</v>
      </c>
      <c r="D58">
        <f t="shared" si="0"/>
        <v>6.5199999999999994E-2</v>
      </c>
      <c r="E58">
        <v>0</v>
      </c>
      <c r="F58">
        <f t="shared" si="1"/>
        <v>0.01</v>
      </c>
      <c r="G58">
        <v>120</v>
      </c>
      <c r="H58">
        <f t="shared" si="2"/>
        <v>12000</v>
      </c>
    </row>
    <row r="59" spans="1:9" x14ac:dyDescent="0.25">
      <c r="B59">
        <v>30</v>
      </c>
      <c r="C59">
        <v>2.21</v>
      </c>
      <c r="D59">
        <f t="shared" si="0"/>
        <v>7.3666666666666672E-2</v>
      </c>
      <c r="E59">
        <v>0</v>
      </c>
      <c r="F59">
        <f t="shared" si="1"/>
        <v>0.01</v>
      </c>
      <c r="G59">
        <v>120</v>
      </c>
      <c r="H59">
        <f t="shared" si="2"/>
        <v>12000</v>
      </c>
    </row>
    <row r="60" spans="1:9" x14ac:dyDescent="0.25">
      <c r="B60">
        <v>40</v>
      </c>
      <c r="C60">
        <v>3.64</v>
      </c>
      <c r="D60">
        <f t="shared" si="0"/>
        <v>9.0999999999999998E-2</v>
      </c>
      <c r="E60">
        <v>0</v>
      </c>
      <c r="F60">
        <f t="shared" si="1"/>
        <v>0.01</v>
      </c>
      <c r="G60">
        <v>120</v>
      </c>
      <c r="H60">
        <f t="shared" si="2"/>
        <v>12000</v>
      </c>
    </row>
    <row r="61" spans="1:9" x14ac:dyDescent="0.25">
      <c r="B61">
        <v>45</v>
      </c>
      <c r="C61">
        <v>4.47</v>
      </c>
      <c r="D61">
        <f t="shared" si="0"/>
        <v>9.9333333333333329E-2</v>
      </c>
      <c r="E61">
        <v>0</v>
      </c>
      <c r="F61">
        <f t="shared" si="1"/>
        <v>0.01</v>
      </c>
      <c r="G61">
        <v>120</v>
      </c>
      <c r="H61">
        <f t="shared" si="2"/>
        <v>12000</v>
      </c>
    </row>
    <row r="62" spans="1:9" x14ac:dyDescent="0.25">
      <c r="B62">
        <v>50</v>
      </c>
      <c r="C62">
        <v>5.37</v>
      </c>
      <c r="D62">
        <f t="shared" si="0"/>
        <v>0.1074</v>
      </c>
      <c r="E62">
        <v>0</v>
      </c>
      <c r="F62">
        <f t="shared" si="1"/>
        <v>0.01</v>
      </c>
      <c r="G62">
        <v>120</v>
      </c>
      <c r="H62">
        <f t="shared" si="2"/>
        <v>12000</v>
      </c>
    </row>
    <row r="63" spans="1:9" x14ac:dyDescent="0.25">
      <c r="B63">
        <v>53</v>
      </c>
      <c r="C63">
        <v>5.98</v>
      </c>
      <c r="D63">
        <f t="shared" si="0"/>
        <v>0.1128301886792453</v>
      </c>
      <c r="E63">
        <v>0</v>
      </c>
      <c r="F63">
        <f t="shared" si="1"/>
        <v>0.01</v>
      </c>
      <c r="G63">
        <v>120</v>
      </c>
      <c r="H63">
        <f t="shared" si="2"/>
        <v>12000</v>
      </c>
    </row>
    <row r="64" spans="1:9" x14ac:dyDescent="0.25">
      <c r="B64">
        <v>54</v>
      </c>
      <c r="C64">
        <v>6.19</v>
      </c>
      <c r="D64">
        <f t="shared" si="0"/>
        <v>0.11462962962962964</v>
      </c>
      <c r="E64">
        <v>0</v>
      </c>
      <c r="F64">
        <f t="shared" si="1"/>
        <v>0.01</v>
      </c>
      <c r="G64">
        <v>120</v>
      </c>
      <c r="H64">
        <f t="shared" si="2"/>
        <v>12000</v>
      </c>
    </row>
    <row r="65" spans="2:8" x14ac:dyDescent="0.25">
      <c r="B65">
        <v>54.6</v>
      </c>
      <c r="C65">
        <v>6.31</v>
      </c>
      <c r="D65">
        <f t="shared" si="0"/>
        <v>0.11556776556776556</v>
      </c>
      <c r="E65">
        <v>0</v>
      </c>
      <c r="F65">
        <f t="shared" si="1"/>
        <v>0.01</v>
      </c>
      <c r="G65">
        <v>120</v>
      </c>
      <c r="H65">
        <f t="shared" si="2"/>
        <v>12000</v>
      </c>
    </row>
    <row r="66" spans="2:8" x14ac:dyDescent="0.25">
      <c r="B66">
        <v>55</v>
      </c>
      <c r="C66">
        <v>6.39</v>
      </c>
      <c r="D66">
        <f t="shared" si="0"/>
        <v>0.11618181818181818</v>
      </c>
      <c r="E66">
        <v>0</v>
      </c>
      <c r="F66">
        <f t="shared" si="1"/>
        <v>0.01</v>
      </c>
      <c r="G66">
        <v>120</v>
      </c>
      <c r="H66">
        <f t="shared" si="2"/>
        <v>12000</v>
      </c>
    </row>
    <row r="67" spans="2:8" x14ac:dyDescent="0.25">
      <c r="B67">
        <v>55.3</v>
      </c>
      <c r="C67">
        <v>6.47</v>
      </c>
      <c r="D67">
        <f t="shared" si="0"/>
        <v>0.11699819168173599</v>
      </c>
      <c r="E67">
        <v>0.1</v>
      </c>
      <c r="F67">
        <f t="shared" ref="F67:F107" si="3">E67+0.01</f>
        <v>0.11</v>
      </c>
      <c r="G67">
        <v>120</v>
      </c>
      <c r="H67">
        <f t="shared" ref="H67:H107" si="4">G67/F67</f>
        <v>1090.909090909091</v>
      </c>
    </row>
    <row r="68" spans="2:8" x14ac:dyDescent="0.25">
      <c r="B68">
        <v>55.7</v>
      </c>
      <c r="C68">
        <v>6.56</v>
      </c>
      <c r="D68">
        <f t="shared" si="0"/>
        <v>0.11777378815080788</v>
      </c>
      <c r="E68">
        <v>0.1</v>
      </c>
      <c r="F68">
        <f t="shared" si="3"/>
        <v>0.11</v>
      </c>
      <c r="G68">
        <v>120</v>
      </c>
      <c r="H68">
        <f t="shared" si="4"/>
        <v>1090.909090909091</v>
      </c>
    </row>
    <row r="69" spans="2:8" x14ac:dyDescent="0.25">
      <c r="B69">
        <v>56.1</v>
      </c>
      <c r="C69">
        <v>6.65</v>
      </c>
      <c r="D69">
        <f t="shared" si="0"/>
        <v>0.11853832442067737</v>
      </c>
      <c r="E69">
        <v>0.2</v>
      </c>
      <c r="F69">
        <f t="shared" si="3"/>
        <v>0.21000000000000002</v>
      </c>
      <c r="G69">
        <v>120</v>
      </c>
      <c r="H69">
        <f t="shared" si="4"/>
        <v>571.42857142857133</v>
      </c>
    </row>
    <row r="70" spans="2:8" x14ac:dyDescent="0.25">
      <c r="B70">
        <v>56.5</v>
      </c>
      <c r="C70">
        <v>6.75</v>
      </c>
      <c r="D70">
        <f t="shared" si="0"/>
        <v>0.11946902654867257</v>
      </c>
      <c r="E70">
        <v>0.3</v>
      </c>
      <c r="F70">
        <f t="shared" si="3"/>
        <v>0.31</v>
      </c>
      <c r="G70">
        <v>120</v>
      </c>
      <c r="H70">
        <f t="shared" si="4"/>
        <v>387.09677419354841</v>
      </c>
    </row>
    <row r="71" spans="2:8" x14ac:dyDescent="0.25">
      <c r="B71">
        <v>56.8</v>
      </c>
      <c r="C71">
        <v>6.82</v>
      </c>
      <c r="D71">
        <f t="shared" si="0"/>
        <v>0.12007042253521127</v>
      </c>
      <c r="E71">
        <v>0.3</v>
      </c>
      <c r="F71">
        <f t="shared" si="3"/>
        <v>0.31</v>
      </c>
      <c r="G71">
        <v>120</v>
      </c>
      <c r="H71">
        <f t="shared" si="4"/>
        <v>387.09677419354841</v>
      </c>
    </row>
    <row r="72" spans="2:8" x14ac:dyDescent="0.25">
      <c r="B72">
        <v>57.1</v>
      </c>
      <c r="C72">
        <v>6.88</v>
      </c>
      <c r="D72">
        <f t="shared" si="0"/>
        <v>0.12049036777583187</v>
      </c>
      <c r="E72">
        <v>0.4</v>
      </c>
      <c r="F72">
        <f t="shared" si="3"/>
        <v>0.41000000000000003</v>
      </c>
      <c r="G72">
        <v>120</v>
      </c>
      <c r="H72">
        <f t="shared" si="4"/>
        <v>292.6829268292683</v>
      </c>
    </row>
    <row r="73" spans="2:8" x14ac:dyDescent="0.25">
      <c r="B73">
        <v>57.4</v>
      </c>
      <c r="C73">
        <v>6.94</v>
      </c>
      <c r="D73">
        <f t="shared" si="0"/>
        <v>0.12090592334494775</v>
      </c>
      <c r="E73">
        <v>0.5</v>
      </c>
      <c r="F73">
        <f t="shared" si="3"/>
        <v>0.51</v>
      </c>
      <c r="G73">
        <v>120</v>
      </c>
      <c r="H73">
        <f t="shared" si="4"/>
        <v>235.29411764705881</v>
      </c>
    </row>
    <row r="74" spans="2:8" x14ac:dyDescent="0.25">
      <c r="B74">
        <v>57.6</v>
      </c>
      <c r="C74">
        <v>7.01</v>
      </c>
      <c r="D74">
        <f t="shared" ref="D74:D107" si="5">C74/B74</f>
        <v>0.12170138888888889</v>
      </c>
      <c r="E74">
        <v>0.5</v>
      </c>
      <c r="F74">
        <f t="shared" si="3"/>
        <v>0.51</v>
      </c>
      <c r="G74">
        <v>120</v>
      </c>
      <c r="H74">
        <f t="shared" si="4"/>
        <v>235.29411764705881</v>
      </c>
    </row>
    <row r="75" spans="2:8" x14ac:dyDescent="0.25">
      <c r="B75">
        <v>57.8</v>
      </c>
      <c r="C75">
        <v>7.06</v>
      </c>
      <c r="D75">
        <f t="shared" si="5"/>
        <v>0.12214532871972318</v>
      </c>
      <c r="E75">
        <v>0.5</v>
      </c>
      <c r="F75">
        <f t="shared" si="3"/>
        <v>0.51</v>
      </c>
      <c r="G75">
        <v>120</v>
      </c>
      <c r="H75">
        <f t="shared" si="4"/>
        <v>235.29411764705881</v>
      </c>
    </row>
    <row r="76" spans="2:8" x14ac:dyDescent="0.25">
      <c r="B76">
        <v>58</v>
      </c>
      <c r="C76">
        <v>7.11</v>
      </c>
      <c r="D76">
        <f t="shared" si="5"/>
        <v>0.12258620689655172</v>
      </c>
      <c r="E76">
        <v>0.6</v>
      </c>
      <c r="F76">
        <f t="shared" si="3"/>
        <v>0.61</v>
      </c>
      <c r="G76">
        <v>120</v>
      </c>
      <c r="H76">
        <f t="shared" si="4"/>
        <v>196.72131147540983</v>
      </c>
    </row>
    <row r="77" spans="2:8" x14ac:dyDescent="0.25">
      <c r="B77">
        <v>58.2</v>
      </c>
      <c r="C77">
        <v>7.15</v>
      </c>
      <c r="D77">
        <f t="shared" si="5"/>
        <v>0.12285223367697594</v>
      </c>
      <c r="E77">
        <v>0.6</v>
      </c>
      <c r="F77">
        <f t="shared" si="3"/>
        <v>0.61</v>
      </c>
      <c r="G77">
        <v>120</v>
      </c>
      <c r="H77">
        <f t="shared" si="4"/>
        <v>196.72131147540983</v>
      </c>
    </row>
    <row r="78" spans="2:8" x14ac:dyDescent="0.25">
      <c r="B78">
        <v>58.4</v>
      </c>
      <c r="C78">
        <v>7.21</v>
      </c>
      <c r="D78">
        <f t="shared" si="5"/>
        <v>0.12345890410958904</v>
      </c>
      <c r="E78">
        <v>0.7</v>
      </c>
      <c r="F78">
        <f t="shared" si="3"/>
        <v>0.71</v>
      </c>
      <c r="G78">
        <v>120</v>
      </c>
      <c r="H78">
        <f t="shared" si="4"/>
        <v>169.01408450704227</v>
      </c>
    </row>
    <row r="79" spans="2:8" x14ac:dyDescent="0.25">
      <c r="B79">
        <v>58.6</v>
      </c>
      <c r="C79">
        <v>7.26</v>
      </c>
      <c r="D79">
        <f t="shared" si="5"/>
        <v>0.12389078498293515</v>
      </c>
      <c r="E79">
        <v>0.8</v>
      </c>
      <c r="F79">
        <f t="shared" si="3"/>
        <v>0.81</v>
      </c>
      <c r="G79">
        <v>120</v>
      </c>
      <c r="H79">
        <f t="shared" si="4"/>
        <v>148.14814814814815</v>
      </c>
    </row>
    <row r="80" spans="2:8" x14ac:dyDescent="0.25">
      <c r="B80">
        <v>58.8</v>
      </c>
      <c r="C80">
        <v>7.3</v>
      </c>
      <c r="D80">
        <f t="shared" si="5"/>
        <v>0.12414965986394558</v>
      </c>
      <c r="E80">
        <v>0.9</v>
      </c>
      <c r="F80">
        <f t="shared" si="3"/>
        <v>0.91</v>
      </c>
      <c r="G80">
        <v>120</v>
      </c>
      <c r="H80">
        <f t="shared" si="4"/>
        <v>131.86813186813185</v>
      </c>
    </row>
    <row r="81" spans="2:8" x14ac:dyDescent="0.25">
      <c r="B81">
        <v>59</v>
      </c>
      <c r="C81">
        <v>7.36</v>
      </c>
      <c r="D81">
        <f t="shared" si="5"/>
        <v>0.12474576271186441</v>
      </c>
      <c r="E81">
        <v>0.9</v>
      </c>
      <c r="F81">
        <f t="shared" si="3"/>
        <v>0.91</v>
      </c>
      <c r="G81">
        <v>120</v>
      </c>
      <c r="H81">
        <f t="shared" si="4"/>
        <v>131.86813186813185</v>
      </c>
    </row>
    <row r="82" spans="2:8" x14ac:dyDescent="0.25">
      <c r="B82">
        <v>59.2</v>
      </c>
      <c r="C82">
        <v>7.44</v>
      </c>
      <c r="D82">
        <f t="shared" si="5"/>
        <v>0.12567567567567567</v>
      </c>
      <c r="E82">
        <v>1</v>
      </c>
      <c r="F82">
        <f t="shared" si="3"/>
        <v>1.01</v>
      </c>
      <c r="G82">
        <v>120</v>
      </c>
      <c r="H82">
        <f t="shared" si="4"/>
        <v>118.81188118811882</v>
      </c>
    </row>
    <row r="83" spans="2:8" x14ac:dyDescent="0.25">
      <c r="B83">
        <v>59.4</v>
      </c>
      <c r="C83">
        <v>7.49</v>
      </c>
      <c r="D83">
        <f t="shared" si="5"/>
        <v>0.12609427609427609</v>
      </c>
      <c r="E83">
        <v>1.1000000000000001</v>
      </c>
      <c r="F83">
        <f t="shared" si="3"/>
        <v>1.1100000000000001</v>
      </c>
      <c r="G83">
        <v>120</v>
      </c>
      <c r="H83">
        <f t="shared" si="4"/>
        <v>108.1081081081081</v>
      </c>
    </row>
    <row r="84" spans="2:8" x14ac:dyDescent="0.25">
      <c r="B84">
        <v>59.6</v>
      </c>
      <c r="C84">
        <v>7.54</v>
      </c>
      <c r="D84">
        <f t="shared" si="5"/>
        <v>0.12651006711409396</v>
      </c>
      <c r="E84">
        <v>1.2</v>
      </c>
      <c r="F84">
        <f t="shared" si="3"/>
        <v>1.21</v>
      </c>
      <c r="G84">
        <v>120</v>
      </c>
      <c r="H84">
        <f t="shared" si="4"/>
        <v>99.173553719008268</v>
      </c>
    </row>
    <row r="85" spans="2:8" x14ac:dyDescent="0.25">
      <c r="B85">
        <v>59.8</v>
      </c>
      <c r="C85">
        <v>7.59</v>
      </c>
      <c r="D85">
        <f t="shared" si="5"/>
        <v>0.12692307692307692</v>
      </c>
      <c r="E85">
        <v>1.3</v>
      </c>
      <c r="F85">
        <f t="shared" si="3"/>
        <v>1.31</v>
      </c>
      <c r="G85">
        <v>120</v>
      </c>
      <c r="H85">
        <f t="shared" si="4"/>
        <v>91.603053435114504</v>
      </c>
    </row>
    <row r="86" spans="2:8" x14ac:dyDescent="0.25">
      <c r="B86">
        <v>60</v>
      </c>
      <c r="C86">
        <v>7.65</v>
      </c>
      <c r="D86">
        <f t="shared" si="5"/>
        <v>0.1275</v>
      </c>
      <c r="E86">
        <v>1.4</v>
      </c>
      <c r="F86">
        <f t="shared" si="3"/>
        <v>1.41</v>
      </c>
      <c r="G86">
        <v>120</v>
      </c>
      <c r="H86">
        <f t="shared" si="4"/>
        <v>85.106382978723403</v>
      </c>
    </row>
    <row r="87" spans="2:8" x14ac:dyDescent="0.25">
      <c r="B87">
        <v>60.2</v>
      </c>
      <c r="C87">
        <v>7.7</v>
      </c>
      <c r="D87">
        <f t="shared" si="5"/>
        <v>0.12790697674418605</v>
      </c>
      <c r="E87">
        <v>1.5</v>
      </c>
      <c r="F87">
        <f t="shared" si="3"/>
        <v>1.51</v>
      </c>
      <c r="G87">
        <v>120</v>
      </c>
      <c r="H87">
        <f t="shared" si="4"/>
        <v>79.47019867549669</v>
      </c>
    </row>
    <row r="88" spans="2:8" x14ac:dyDescent="0.25">
      <c r="B88">
        <v>60.4</v>
      </c>
      <c r="C88">
        <v>7.75</v>
      </c>
      <c r="D88">
        <f t="shared" si="5"/>
        <v>0.12831125827814568</v>
      </c>
      <c r="E88">
        <v>1.6</v>
      </c>
      <c r="F88">
        <f t="shared" si="3"/>
        <v>1.61</v>
      </c>
      <c r="G88">
        <v>120</v>
      </c>
      <c r="H88">
        <f t="shared" si="4"/>
        <v>74.534161490683232</v>
      </c>
    </row>
    <row r="89" spans="2:8" x14ac:dyDescent="0.25">
      <c r="B89">
        <v>60.6</v>
      </c>
      <c r="C89">
        <v>7.83</v>
      </c>
      <c r="D89">
        <f t="shared" si="5"/>
        <v>0.12920792079207921</v>
      </c>
      <c r="E89">
        <v>1.8</v>
      </c>
      <c r="F89">
        <f t="shared" si="3"/>
        <v>1.81</v>
      </c>
      <c r="G89">
        <v>120</v>
      </c>
      <c r="H89">
        <f t="shared" si="4"/>
        <v>66.298342541436469</v>
      </c>
    </row>
    <row r="90" spans="2:8" x14ac:dyDescent="0.25">
      <c r="B90">
        <v>60.8</v>
      </c>
      <c r="C90">
        <v>7.88</v>
      </c>
      <c r="D90">
        <f t="shared" si="5"/>
        <v>0.12960526315789475</v>
      </c>
      <c r="E90">
        <v>1.9</v>
      </c>
      <c r="F90">
        <f t="shared" si="3"/>
        <v>1.91</v>
      </c>
      <c r="G90">
        <v>120</v>
      </c>
      <c r="H90">
        <f t="shared" si="4"/>
        <v>62.827225130890056</v>
      </c>
    </row>
    <row r="91" spans="2:8" x14ac:dyDescent="0.25">
      <c r="B91">
        <v>61</v>
      </c>
      <c r="C91">
        <v>7.94</v>
      </c>
      <c r="D91">
        <f t="shared" si="5"/>
        <v>0.13016393442622951</v>
      </c>
      <c r="E91">
        <v>2</v>
      </c>
      <c r="F91">
        <f t="shared" si="3"/>
        <v>2.0099999999999998</v>
      </c>
      <c r="G91">
        <v>120</v>
      </c>
      <c r="H91">
        <f t="shared" si="4"/>
        <v>59.701492537313442</v>
      </c>
    </row>
    <row r="92" spans="2:8" x14ac:dyDescent="0.25">
      <c r="B92">
        <v>61.2</v>
      </c>
      <c r="C92">
        <v>8</v>
      </c>
      <c r="D92">
        <f t="shared" si="5"/>
        <v>0.13071895424836602</v>
      </c>
      <c r="E92">
        <v>2.1</v>
      </c>
      <c r="F92">
        <f t="shared" si="3"/>
        <v>2.11</v>
      </c>
      <c r="G92">
        <v>120</v>
      </c>
      <c r="H92">
        <f t="shared" si="4"/>
        <v>56.872037914691944</v>
      </c>
    </row>
    <row r="93" spans="2:8" x14ac:dyDescent="0.25">
      <c r="B93">
        <v>61.4</v>
      </c>
      <c r="C93">
        <v>8.08</v>
      </c>
      <c r="D93">
        <f t="shared" si="5"/>
        <v>0.13159609120521173</v>
      </c>
      <c r="E93">
        <v>2.2999999999999998</v>
      </c>
      <c r="F93">
        <f t="shared" si="3"/>
        <v>2.3099999999999996</v>
      </c>
      <c r="G93">
        <v>120</v>
      </c>
      <c r="H93">
        <f t="shared" si="4"/>
        <v>51.948051948051955</v>
      </c>
    </row>
    <row r="94" spans="2:8" x14ac:dyDescent="0.25">
      <c r="B94">
        <v>61.6</v>
      </c>
      <c r="C94">
        <v>8.15</v>
      </c>
      <c r="D94">
        <f t="shared" si="5"/>
        <v>0.13230519480519481</v>
      </c>
      <c r="E94">
        <v>2.5</v>
      </c>
      <c r="F94">
        <f t="shared" si="3"/>
        <v>2.5099999999999998</v>
      </c>
      <c r="G94">
        <v>120</v>
      </c>
      <c r="H94">
        <f t="shared" si="4"/>
        <v>47.808764940239051</v>
      </c>
    </row>
    <row r="95" spans="2:8" x14ac:dyDescent="0.25">
      <c r="B95">
        <v>61.8</v>
      </c>
      <c r="C95">
        <v>8.1999999999999993</v>
      </c>
      <c r="D95">
        <f t="shared" si="5"/>
        <v>0.13268608414239483</v>
      </c>
      <c r="E95">
        <v>2.6</v>
      </c>
      <c r="F95">
        <f t="shared" si="3"/>
        <v>2.61</v>
      </c>
      <c r="G95">
        <v>120</v>
      </c>
      <c r="H95">
        <f t="shared" si="4"/>
        <v>45.977011494252878</v>
      </c>
    </row>
    <row r="96" spans="2:8" x14ac:dyDescent="0.25">
      <c r="B96">
        <v>62</v>
      </c>
      <c r="C96">
        <v>8.27</v>
      </c>
      <c r="D96">
        <f t="shared" si="5"/>
        <v>0.13338709677419355</v>
      </c>
      <c r="E96">
        <v>2.8</v>
      </c>
      <c r="F96">
        <f t="shared" si="3"/>
        <v>2.8099999999999996</v>
      </c>
      <c r="G96">
        <v>120</v>
      </c>
      <c r="H96">
        <f t="shared" si="4"/>
        <v>42.704626334519581</v>
      </c>
    </row>
    <row r="97" spans="2:15" x14ac:dyDescent="0.25">
      <c r="B97">
        <v>62.2</v>
      </c>
      <c r="C97">
        <v>8.33</v>
      </c>
      <c r="D97">
        <f t="shared" si="5"/>
        <v>0.13392282958199356</v>
      </c>
      <c r="E97">
        <v>3</v>
      </c>
      <c r="F97">
        <f t="shared" si="3"/>
        <v>3.01</v>
      </c>
      <c r="G97">
        <v>120</v>
      </c>
      <c r="H97">
        <f t="shared" si="4"/>
        <v>39.867109634551497</v>
      </c>
    </row>
    <row r="98" spans="2:15" x14ac:dyDescent="0.25">
      <c r="B98">
        <v>62.4</v>
      </c>
      <c r="C98">
        <v>8.4</v>
      </c>
      <c r="D98">
        <f t="shared" si="5"/>
        <v>0.13461538461538464</v>
      </c>
      <c r="E98">
        <v>3.3</v>
      </c>
      <c r="F98">
        <f t="shared" si="3"/>
        <v>3.3099999999999996</v>
      </c>
      <c r="G98">
        <v>120</v>
      </c>
      <c r="H98">
        <f t="shared" si="4"/>
        <v>36.253776435045324</v>
      </c>
    </row>
    <row r="99" spans="2:15" x14ac:dyDescent="0.25">
      <c r="B99">
        <v>62.6</v>
      </c>
      <c r="C99">
        <v>8.49</v>
      </c>
      <c r="D99">
        <f t="shared" si="5"/>
        <v>0.13562300319488818</v>
      </c>
      <c r="E99">
        <v>3.5</v>
      </c>
      <c r="F99">
        <f t="shared" si="3"/>
        <v>3.51</v>
      </c>
      <c r="G99">
        <v>120</v>
      </c>
      <c r="H99">
        <f t="shared" si="4"/>
        <v>34.188034188034187</v>
      </c>
    </row>
    <row r="100" spans="2:15" x14ac:dyDescent="0.25">
      <c r="B100">
        <v>62.8</v>
      </c>
      <c r="C100">
        <v>8.56</v>
      </c>
      <c r="D100">
        <f t="shared" si="5"/>
        <v>0.13630573248407646</v>
      </c>
      <c r="E100">
        <v>3.8</v>
      </c>
      <c r="F100">
        <f t="shared" si="3"/>
        <v>3.8099999999999996</v>
      </c>
      <c r="G100">
        <v>120</v>
      </c>
      <c r="H100">
        <f t="shared" si="4"/>
        <v>31.496062992125989</v>
      </c>
    </row>
    <row r="101" spans="2:15" x14ac:dyDescent="0.25">
      <c r="B101">
        <v>63</v>
      </c>
      <c r="C101">
        <v>8.61</v>
      </c>
      <c r="D101">
        <f t="shared" si="5"/>
        <v>0.13666666666666666</v>
      </c>
      <c r="E101">
        <v>4</v>
      </c>
      <c r="F101">
        <f t="shared" si="3"/>
        <v>4.01</v>
      </c>
      <c r="G101">
        <v>120</v>
      </c>
      <c r="H101">
        <f t="shared" si="4"/>
        <v>29.925187032418954</v>
      </c>
    </row>
    <row r="102" spans="2:15" x14ac:dyDescent="0.25">
      <c r="B102">
        <v>63.4</v>
      </c>
      <c r="C102">
        <v>8.74</v>
      </c>
      <c r="D102">
        <f t="shared" si="5"/>
        <v>0.13785488958990538</v>
      </c>
      <c r="E102">
        <v>4</v>
      </c>
      <c r="F102">
        <f t="shared" si="3"/>
        <v>4.01</v>
      </c>
      <c r="G102">
        <v>104.6</v>
      </c>
      <c r="H102">
        <f t="shared" si="4"/>
        <v>26.084788029925186</v>
      </c>
    </row>
    <row r="103" spans="2:15" x14ac:dyDescent="0.25">
      <c r="B103">
        <v>63.7</v>
      </c>
      <c r="C103">
        <v>8.81</v>
      </c>
      <c r="D103">
        <f t="shared" si="5"/>
        <v>0.13830455259026689</v>
      </c>
      <c r="E103">
        <v>4</v>
      </c>
      <c r="F103">
        <f t="shared" si="3"/>
        <v>4.01</v>
      </c>
      <c r="G103">
        <v>90.4</v>
      </c>
      <c r="H103">
        <f t="shared" si="4"/>
        <v>22.543640897755612</v>
      </c>
    </row>
    <row r="104" spans="2:15" x14ac:dyDescent="0.25">
      <c r="B104">
        <v>64</v>
      </c>
      <c r="C104">
        <v>8.89</v>
      </c>
      <c r="D104">
        <f t="shared" si="5"/>
        <v>0.13890625000000001</v>
      </c>
      <c r="E104">
        <v>4</v>
      </c>
      <c r="F104">
        <f t="shared" si="3"/>
        <v>4.01</v>
      </c>
      <c r="G104">
        <v>81.8</v>
      </c>
      <c r="H104">
        <f t="shared" si="4"/>
        <v>20.399002493765586</v>
      </c>
    </row>
    <row r="105" spans="2:15" x14ac:dyDescent="0.25">
      <c r="B105">
        <v>64.3</v>
      </c>
      <c r="C105">
        <v>8.94</v>
      </c>
      <c r="D105">
        <f t="shared" si="5"/>
        <v>0.1390357698289269</v>
      </c>
      <c r="E105">
        <v>4</v>
      </c>
      <c r="F105">
        <f t="shared" si="3"/>
        <v>4.01</v>
      </c>
      <c r="G105">
        <v>77</v>
      </c>
      <c r="H105">
        <f t="shared" si="4"/>
        <v>19.201995012468828</v>
      </c>
    </row>
    <row r="106" spans="2:15" x14ac:dyDescent="0.25">
      <c r="B106">
        <v>64.599999999999994</v>
      </c>
      <c r="C106">
        <v>9.02</v>
      </c>
      <c r="D106">
        <f t="shared" si="5"/>
        <v>0.13962848297213623</v>
      </c>
      <c r="E106">
        <v>4</v>
      </c>
      <c r="F106">
        <f t="shared" si="3"/>
        <v>4.01</v>
      </c>
      <c r="G106">
        <v>72.900000000000006</v>
      </c>
      <c r="H106">
        <f t="shared" si="4"/>
        <v>18.179551122194518</v>
      </c>
    </row>
    <row r="107" spans="2:15" x14ac:dyDescent="0.25">
      <c r="B107">
        <v>65</v>
      </c>
      <c r="C107">
        <v>9.1199999999999992</v>
      </c>
      <c r="D107">
        <f t="shared" si="5"/>
        <v>0.1403076923076923</v>
      </c>
      <c r="E107">
        <v>4</v>
      </c>
      <c r="F107">
        <f t="shared" si="3"/>
        <v>4.01</v>
      </c>
      <c r="G107">
        <v>68.5</v>
      </c>
      <c r="H107">
        <f t="shared" si="4"/>
        <v>17.082294264339154</v>
      </c>
      <c r="I107">
        <v>3</v>
      </c>
    </row>
    <row r="108" spans="2:15" x14ac:dyDescent="0.25">
      <c r="B108" t="s">
        <v>46</v>
      </c>
      <c r="C108" t="s">
        <v>47</v>
      </c>
      <c r="D108" t="s">
        <v>52</v>
      </c>
      <c r="E108" t="s">
        <v>48</v>
      </c>
      <c r="G108" t="s">
        <v>49</v>
      </c>
      <c r="H108" t="s">
        <v>51</v>
      </c>
      <c r="I108" t="s">
        <v>50</v>
      </c>
      <c r="J108" t="s">
        <v>11</v>
      </c>
      <c r="K108" t="s">
        <v>12</v>
      </c>
      <c r="L108" t="s">
        <v>13</v>
      </c>
      <c r="M108" t="s">
        <v>14</v>
      </c>
      <c r="N108" t="s">
        <v>15</v>
      </c>
      <c r="O108" t="s">
        <v>16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85" zoomScaleNormal="85" workbookViewId="0">
      <selection activeCell="E9" sqref="E9"/>
    </sheetView>
  </sheetViews>
  <sheetFormatPr baseColWidth="10" defaultRowHeight="15" x14ac:dyDescent="0.25"/>
  <cols>
    <col min="1" max="1" width="24.28515625" customWidth="1"/>
    <col min="4" max="4" width="20" customWidth="1"/>
    <col min="5" max="5" width="18.5703125" customWidth="1"/>
    <col min="6" max="6" width="21.42578125" customWidth="1"/>
    <col min="7" max="7" width="16" customWidth="1"/>
    <col min="12" max="12" width="18.85546875" customWidth="1"/>
  </cols>
  <sheetData>
    <row r="1" spans="1:3" x14ac:dyDescent="0.25">
      <c r="A1" t="s">
        <v>54</v>
      </c>
      <c r="B1" t="s">
        <v>57</v>
      </c>
      <c r="C1" t="s">
        <v>56</v>
      </c>
    </row>
    <row r="2" spans="1:3" x14ac:dyDescent="0.25">
      <c r="A2" t="s">
        <v>55</v>
      </c>
      <c r="B2">
        <v>0</v>
      </c>
      <c r="C2">
        <v>-0.6</v>
      </c>
    </row>
    <row r="3" spans="1:3" x14ac:dyDescent="0.25">
      <c r="B3">
        <v>0.5</v>
      </c>
      <c r="C3">
        <v>-0.4</v>
      </c>
    </row>
    <row r="4" spans="1:3" x14ac:dyDescent="0.25">
      <c r="B4">
        <v>1</v>
      </c>
      <c r="C4">
        <v>-0.3</v>
      </c>
    </row>
    <row r="5" spans="1:3" x14ac:dyDescent="0.25">
      <c r="B5">
        <v>1.5</v>
      </c>
      <c r="C5">
        <v>-0.1</v>
      </c>
    </row>
    <row r="6" spans="1:3" x14ac:dyDescent="0.25">
      <c r="B6">
        <v>2</v>
      </c>
      <c r="C6">
        <v>0.1</v>
      </c>
    </row>
    <row r="7" spans="1:3" x14ac:dyDescent="0.25">
      <c r="B7">
        <v>2.5</v>
      </c>
      <c r="C7">
        <v>0.3</v>
      </c>
    </row>
    <row r="8" spans="1:3" x14ac:dyDescent="0.25">
      <c r="B8">
        <v>3</v>
      </c>
      <c r="C8">
        <v>0.4</v>
      </c>
    </row>
    <row r="9" spans="1:3" x14ac:dyDescent="0.25">
      <c r="B9">
        <v>3.5</v>
      </c>
      <c r="C9">
        <v>0.6</v>
      </c>
    </row>
    <row r="10" spans="1:3" x14ac:dyDescent="0.25">
      <c r="B10">
        <v>4</v>
      </c>
      <c r="C10">
        <v>0.8</v>
      </c>
    </row>
    <row r="11" spans="1:3" x14ac:dyDescent="0.25">
      <c r="B11">
        <v>4.5</v>
      </c>
      <c r="C11">
        <v>1</v>
      </c>
    </row>
    <row r="12" spans="1:3" x14ac:dyDescent="0.25">
      <c r="B12">
        <v>5</v>
      </c>
      <c r="C12">
        <v>1.1000000000000001</v>
      </c>
    </row>
    <row r="13" spans="1:3" x14ac:dyDescent="0.25">
      <c r="B13">
        <v>5.5</v>
      </c>
      <c r="C13">
        <v>1.3</v>
      </c>
    </row>
    <row r="14" spans="1:3" x14ac:dyDescent="0.25">
      <c r="B14">
        <v>6</v>
      </c>
      <c r="C14">
        <v>1.5</v>
      </c>
    </row>
    <row r="15" spans="1:3" x14ac:dyDescent="0.25">
      <c r="B15">
        <v>6.5</v>
      </c>
      <c r="C15">
        <v>1.7</v>
      </c>
    </row>
    <row r="16" spans="1:3" x14ac:dyDescent="0.25">
      <c r="B16">
        <v>7</v>
      </c>
      <c r="C16">
        <v>1.8</v>
      </c>
    </row>
    <row r="17" spans="2:3" x14ac:dyDescent="0.25">
      <c r="B17">
        <v>7.5</v>
      </c>
      <c r="C17">
        <v>2</v>
      </c>
    </row>
    <row r="18" spans="2:3" x14ac:dyDescent="0.25">
      <c r="B18">
        <v>8</v>
      </c>
      <c r="C18">
        <v>2.1</v>
      </c>
    </row>
    <row r="19" spans="2:3" x14ac:dyDescent="0.25">
      <c r="B19">
        <v>8.5</v>
      </c>
      <c r="C19">
        <v>2.2999999999999998</v>
      </c>
    </row>
    <row r="20" spans="2:3" x14ac:dyDescent="0.25">
      <c r="B20">
        <v>9</v>
      </c>
      <c r="C20">
        <v>2.5</v>
      </c>
    </row>
    <row r="21" spans="2:3" x14ac:dyDescent="0.25">
      <c r="B21">
        <v>9.5</v>
      </c>
      <c r="C21">
        <v>2.6</v>
      </c>
    </row>
    <row r="22" spans="2:3" x14ac:dyDescent="0.25">
      <c r="B22">
        <v>10</v>
      </c>
      <c r="C22">
        <v>2.8</v>
      </c>
    </row>
    <row r="23" spans="2:3" x14ac:dyDescent="0.25">
      <c r="B23">
        <v>10.5</v>
      </c>
      <c r="C23">
        <v>3</v>
      </c>
    </row>
    <row r="24" spans="2:3" x14ac:dyDescent="0.25">
      <c r="B24">
        <v>11</v>
      </c>
      <c r="C24">
        <v>3.2</v>
      </c>
    </row>
    <row r="25" spans="2:3" x14ac:dyDescent="0.25">
      <c r="B25">
        <v>11.5</v>
      </c>
      <c r="C25">
        <v>3.4</v>
      </c>
    </row>
    <row r="26" spans="2:3" x14ac:dyDescent="0.25">
      <c r="B26">
        <v>12</v>
      </c>
      <c r="C26">
        <v>3.5</v>
      </c>
    </row>
    <row r="27" spans="2:3" x14ac:dyDescent="0.25">
      <c r="B27">
        <v>12.5</v>
      </c>
      <c r="C27">
        <v>3.7</v>
      </c>
    </row>
    <row r="28" spans="2:3" x14ac:dyDescent="0.25">
      <c r="B28">
        <v>13</v>
      </c>
      <c r="C28">
        <v>3.9</v>
      </c>
    </row>
    <row r="29" spans="2:3" x14ac:dyDescent="0.25">
      <c r="B29">
        <v>13.5</v>
      </c>
      <c r="C29">
        <v>4.0999999999999996</v>
      </c>
    </row>
    <row r="30" spans="2:3" x14ac:dyDescent="0.25">
      <c r="B30">
        <v>14</v>
      </c>
      <c r="C30">
        <v>4.3</v>
      </c>
    </row>
    <row r="31" spans="2:3" x14ac:dyDescent="0.25">
      <c r="B31">
        <v>14.5</v>
      </c>
      <c r="C31">
        <v>4.5</v>
      </c>
    </row>
    <row r="32" spans="2:3" x14ac:dyDescent="0.25">
      <c r="B32">
        <v>15</v>
      </c>
      <c r="C32">
        <v>4.5999999999999996</v>
      </c>
    </row>
    <row r="33" spans="1:12" x14ac:dyDescent="0.25">
      <c r="B33">
        <v>15.5</v>
      </c>
      <c r="C33">
        <v>4.8</v>
      </c>
    </row>
    <row r="34" spans="1:12" x14ac:dyDescent="0.25">
      <c r="B34">
        <v>16</v>
      </c>
      <c r="C34">
        <v>5</v>
      </c>
    </row>
    <row r="35" spans="1:12" x14ac:dyDescent="0.25">
      <c r="B35">
        <v>16.5</v>
      </c>
      <c r="C35">
        <v>5.0999999999999996</v>
      </c>
    </row>
    <row r="36" spans="1:12" x14ac:dyDescent="0.25">
      <c r="B36">
        <v>17</v>
      </c>
      <c r="C36">
        <v>5.3</v>
      </c>
    </row>
    <row r="37" spans="1:12" x14ac:dyDescent="0.25">
      <c r="B37">
        <v>17.5</v>
      </c>
      <c r="C37">
        <v>5.5</v>
      </c>
    </row>
    <row r="38" spans="1:12" x14ac:dyDescent="0.25">
      <c r="B38">
        <v>18</v>
      </c>
      <c r="C38">
        <v>5.7</v>
      </c>
    </row>
    <row r="39" spans="1:12" x14ac:dyDescent="0.25">
      <c r="B39">
        <v>18.5</v>
      </c>
      <c r="C39">
        <v>5.8</v>
      </c>
    </row>
    <row r="40" spans="1:12" x14ac:dyDescent="0.25">
      <c r="B40">
        <v>19</v>
      </c>
      <c r="C40">
        <v>5.9</v>
      </c>
    </row>
    <row r="41" spans="1:12" x14ac:dyDescent="0.25">
      <c r="B41">
        <v>19.5</v>
      </c>
      <c r="C41">
        <v>6.1</v>
      </c>
    </row>
    <row r="42" spans="1:12" x14ac:dyDescent="0.25">
      <c r="B42">
        <v>20</v>
      </c>
      <c r="C42">
        <v>6.3</v>
      </c>
    </row>
    <row r="43" spans="1:12" x14ac:dyDescent="0.25">
      <c r="F43" t="s">
        <v>67</v>
      </c>
    </row>
    <row r="44" spans="1:12" x14ac:dyDescent="0.25">
      <c r="A44" t="s">
        <v>54</v>
      </c>
      <c r="B44" t="s">
        <v>57</v>
      </c>
      <c r="C44" t="s">
        <v>56</v>
      </c>
      <c r="D44" t="s">
        <v>68</v>
      </c>
      <c r="E44" t="s">
        <v>65</v>
      </c>
      <c r="F44" t="s">
        <v>66</v>
      </c>
      <c r="G44" t="s">
        <v>59</v>
      </c>
      <c r="H44" t="s">
        <v>60</v>
      </c>
      <c r="I44" t="s">
        <v>61</v>
      </c>
      <c r="J44" t="s">
        <v>62</v>
      </c>
      <c r="K44" t="s">
        <v>63</v>
      </c>
      <c r="L44" t="s">
        <v>64</v>
      </c>
    </row>
    <row r="45" spans="1:12" x14ac:dyDescent="0.25">
      <c r="A45" t="s">
        <v>58</v>
      </c>
      <c r="B45">
        <v>0</v>
      </c>
      <c r="C45">
        <v>0.1</v>
      </c>
      <c r="D45">
        <f>C45-D2</f>
        <v>0.1</v>
      </c>
      <c r="E45">
        <v>0.12</v>
      </c>
      <c r="F45">
        <f>E45/10</f>
        <v>1.2E-2</v>
      </c>
      <c r="G45">
        <v>3</v>
      </c>
      <c r="H45">
        <v>101.1</v>
      </c>
      <c r="I45">
        <v>4</v>
      </c>
      <c r="J45">
        <v>64.3</v>
      </c>
      <c r="K45">
        <v>8.83</v>
      </c>
      <c r="L45">
        <v>2999</v>
      </c>
    </row>
    <row r="46" spans="1:12" x14ac:dyDescent="0.25">
      <c r="B46">
        <v>0.5</v>
      </c>
      <c r="C46">
        <v>0.4</v>
      </c>
      <c r="D46">
        <f t="shared" ref="D46:D85" si="0">C46-C3</f>
        <v>0.8</v>
      </c>
      <c r="E46">
        <v>0.2</v>
      </c>
      <c r="F46">
        <f t="shared" ref="F46:F85" si="1">E46/10</f>
        <v>0.02</v>
      </c>
      <c r="G46">
        <v>3</v>
      </c>
      <c r="H46">
        <v>107.3</v>
      </c>
      <c r="I46">
        <v>4</v>
      </c>
      <c r="J46">
        <v>64.5</v>
      </c>
      <c r="K46">
        <v>8.84</v>
      </c>
      <c r="L46">
        <v>3015</v>
      </c>
    </row>
    <row r="47" spans="1:12" x14ac:dyDescent="0.25">
      <c r="B47">
        <v>1</v>
      </c>
      <c r="C47">
        <v>0.6</v>
      </c>
      <c r="D47">
        <f t="shared" si="0"/>
        <v>0.89999999999999991</v>
      </c>
      <c r="E47">
        <v>0.31</v>
      </c>
      <c r="F47">
        <f t="shared" si="1"/>
        <v>3.1E-2</v>
      </c>
      <c r="G47">
        <v>3</v>
      </c>
    </row>
    <row r="48" spans="1:12" x14ac:dyDescent="0.25">
      <c r="B48">
        <v>1.5</v>
      </c>
      <c r="C48">
        <v>0.8</v>
      </c>
      <c r="D48">
        <f t="shared" si="0"/>
        <v>0.9</v>
      </c>
      <c r="E48">
        <v>0.42</v>
      </c>
      <c r="F48">
        <f t="shared" si="1"/>
        <v>4.1999999999999996E-2</v>
      </c>
      <c r="G48">
        <v>3</v>
      </c>
    </row>
    <row r="49" spans="2:12" x14ac:dyDescent="0.25">
      <c r="B49">
        <v>2</v>
      </c>
      <c r="C49">
        <v>1</v>
      </c>
      <c r="D49">
        <f t="shared" si="0"/>
        <v>0.9</v>
      </c>
      <c r="E49">
        <v>0.55000000000000004</v>
      </c>
      <c r="F49">
        <f t="shared" si="1"/>
        <v>5.5000000000000007E-2</v>
      </c>
      <c r="G49">
        <v>3</v>
      </c>
      <c r="H49">
        <v>104.5</v>
      </c>
    </row>
    <row r="50" spans="2:12" x14ac:dyDescent="0.25">
      <c r="B50">
        <v>2.5</v>
      </c>
      <c r="C50">
        <v>1.3</v>
      </c>
      <c r="D50">
        <f t="shared" si="0"/>
        <v>1</v>
      </c>
      <c r="E50">
        <v>0.72</v>
      </c>
      <c r="F50">
        <f t="shared" si="1"/>
        <v>7.1999999999999995E-2</v>
      </c>
      <c r="G50">
        <v>3</v>
      </c>
      <c r="H50">
        <v>99.5</v>
      </c>
      <c r="I50">
        <v>3.9</v>
      </c>
      <c r="J50">
        <v>63.3</v>
      </c>
    </row>
    <row r="51" spans="2:12" x14ac:dyDescent="0.25">
      <c r="B51">
        <v>3</v>
      </c>
      <c r="C51">
        <v>1.6</v>
      </c>
      <c r="D51">
        <f t="shared" si="0"/>
        <v>1.2000000000000002</v>
      </c>
      <c r="E51">
        <v>0.74</v>
      </c>
      <c r="F51">
        <f t="shared" si="1"/>
        <v>7.3999999999999996E-2</v>
      </c>
      <c r="G51">
        <v>3</v>
      </c>
      <c r="H51">
        <v>101.6</v>
      </c>
    </row>
    <row r="52" spans="2:12" x14ac:dyDescent="0.25">
      <c r="B52">
        <v>3.5</v>
      </c>
      <c r="C52">
        <v>1.8</v>
      </c>
      <c r="D52">
        <f t="shared" si="0"/>
        <v>1.2000000000000002</v>
      </c>
      <c r="E52">
        <v>0.82</v>
      </c>
      <c r="F52">
        <f t="shared" si="1"/>
        <v>8.199999999999999E-2</v>
      </c>
      <c r="G52">
        <v>3</v>
      </c>
      <c r="H52">
        <v>101.9</v>
      </c>
      <c r="I52">
        <v>64.400000000000006</v>
      </c>
    </row>
    <row r="53" spans="2:12" x14ac:dyDescent="0.25">
      <c r="B53">
        <v>4</v>
      </c>
      <c r="C53">
        <v>2</v>
      </c>
      <c r="D53">
        <f t="shared" si="0"/>
        <v>1.2</v>
      </c>
      <c r="E53">
        <v>0.93</v>
      </c>
      <c r="F53">
        <f t="shared" si="1"/>
        <v>9.2999999999999999E-2</v>
      </c>
      <c r="G53">
        <v>3</v>
      </c>
      <c r="H53">
        <v>102.3</v>
      </c>
    </row>
    <row r="54" spans="2:12" x14ac:dyDescent="0.25">
      <c r="B54">
        <v>4.5</v>
      </c>
      <c r="C54">
        <v>2.2000000000000002</v>
      </c>
      <c r="D54">
        <f t="shared" si="0"/>
        <v>1.2000000000000002</v>
      </c>
      <c r="E54">
        <v>1.01</v>
      </c>
      <c r="F54">
        <f t="shared" si="1"/>
        <v>0.10100000000000001</v>
      </c>
      <c r="G54">
        <v>3</v>
      </c>
      <c r="H54">
        <v>102.9</v>
      </c>
    </row>
    <row r="55" spans="2:12" x14ac:dyDescent="0.25">
      <c r="B55">
        <v>5</v>
      </c>
      <c r="C55">
        <v>2.4</v>
      </c>
      <c r="D55">
        <f t="shared" si="0"/>
        <v>1.2999999999999998</v>
      </c>
      <c r="E55">
        <v>1.1100000000000001</v>
      </c>
      <c r="F55">
        <f t="shared" si="1"/>
        <v>0.11100000000000002</v>
      </c>
      <c r="G55">
        <v>3</v>
      </c>
      <c r="H55">
        <v>103.5</v>
      </c>
    </row>
    <row r="56" spans="2:12" x14ac:dyDescent="0.25">
      <c r="B56">
        <v>5.5</v>
      </c>
      <c r="C56">
        <v>2.6</v>
      </c>
      <c r="D56">
        <f t="shared" si="0"/>
        <v>1.3</v>
      </c>
      <c r="E56">
        <v>1.21</v>
      </c>
      <c r="F56">
        <f t="shared" si="1"/>
        <v>0.121</v>
      </c>
      <c r="G56">
        <v>2.99</v>
      </c>
      <c r="H56">
        <v>104.1</v>
      </c>
      <c r="I56">
        <v>3.9</v>
      </c>
      <c r="J56">
        <v>64.599999999999994</v>
      </c>
      <c r="K56">
        <v>8.8699999999999992</v>
      </c>
      <c r="L56">
        <v>3024</v>
      </c>
    </row>
    <row r="57" spans="2:12" x14ac:dyDescent="0.25">
      <c r="B57">
        <v>6</v>
      </c>
      <c r="C57">
        <v>2.8</v>
      </c>
      <c r="D57">
        <f t="shared" si="0"/>
        <v>1.2999999999999998</v>
      </c>
      <c r="E57">
        <v>1.28</v>
      </c>
      <c r="F57">
        <f t="shared" si="1"/>
        <v>0.128</v>
      </c>
      <c r="G57">
        <v>3</v>
      </c>
      <c r="H57">
        <v>104.9</v>
      </c>
    </row>
    <row r="58" spans="2:12" x14ac:dyDescent="0.25">
      <c r="B58">
        <v>6.5</v>
      </c>
      <c r="C58">
        <v>3</v>
      </c>
      <c r="D58">
        <f t="shared" si="0"/>
        <v>1.3</v>
      </c>
      <c r="E58">
        <v>1.5</v>
      </c>
      <c r="F58">
        <f t="shared" si="1"/>
        <v>0.15</v>
      </c>
      <c r="G58">
        <v>3</v>
      </c>
      <c r="H58">
        <v>100.7</v>
      </c>
    </row>
    <row r="59" spans="2:12" x14ac:dyDescent="0.25">
      <c r="B59">
        <v>7</v>
      </c>
      <c r="C59">
        <v>3.2</v>
      </c>
      <c r="D59">
        <f t="shared" si="0"/>
        <v>1.4000000000000001</v>
      </c>
      <c r="E59">
        <v>1.6</v>
      </c>
      <c r="F59">
        <f t="shared" si="1"/>
        <v>0.16</v>
      </c>
      <c r="G59">
        <v>3</v>
      </c>
    </row>
    <row r="60" spans="2:12" x14ac:dyDescent="0.25">
      <c r="B60">
        <v>7.5</v>
      </c>
      <c r="C60">
        <v>3.4</v>
      </c>
      <c r="D60">
        <f t="shared" si="0"/>
        <v>1.4</v>
      </c>
      <c r="E60">
        <v>1.7</v>
      </c>
      <c r="F60">
        <f t="shared" si="1"/>
        <v>0.16999999999999998</v>
      </c>
      <c r="G60">
        <v>3</v>
      </c>
      <c r="H60">
        <v>101.7</v>
      </c>
    </row>
    <row r="61" spans="2:12" x14ac:dyDescent="0.25">
      <c r="B61">
        <v>8</v>
      </c>
      <c r="C61">
        <v>3.5</v>
      </c>
      <c r="D61">
        <f t="shared" si="0"/>
        <v>1.4</v>
      </c>
      <c r="E61">
        <v>1.8</v>
      </c>
      <c r="F61">
        <f t="shared" si="1"/>
        <v>0.18</v>
      </c>
      <c r="G61">
        <v>3</v>
      </c>
      <c r="H61">
        <v>102</v>
      </c>
    </row>
    <row r="62" spans="2:12" x14ac:dyDescent="0.25">
      <c r="B62">
        <v>8.5</v>
      </c>
      <c r="C62">
        <v>3.7</v>
      </c>
      <c r="D62">
        <f t="shared" si="0"/>
        <v>1.4000000000000004</v>
      </c>
      <c r="E62">
        <v>1.9</v>
      </c>
      <c r="F62">
        <f t="shared" si="1"/>
        <v>0.19</v>
      </c>
      <c r="G62">
        <v>3</v>
      </c>
    </row>
    <row r="63" spans="2:12" x14ac:dyDescent="0.25">
      <c r="B63">
        <v>9</v>
      </c>
      <c r="C63">
        <v>3.9</v>
      </c>
      <c r="D63">
        <f t="shared" si="0"/>
        <v>1.4</v>
      </c>
      <c r="E63">
        <v>2</v>
      </c>
      <c r="F63">
        <f t="shared" si="1"/>
        <v>0.2</v>
      </c>
      <c r="G63">
        <v>3</v>
      </c>
      <c r="H63">
        <v>102.7</v>
      </c>
    </row>
    <row r="64" spans="2:12" x14ac:dyDescent="0.25">
      <c r="B64">
        <v>9.5</v>
      </c>
      <c r="C64">
        <v>4.2</v>
      </c>
      <c r="D64">
        <f t="shared" si="0"/>
        <v>1.6</v>
      </c>
      <c r="E64">
        <v>2.0499999999999998</v>
      </c>
      <c r="F64">
        <f t="shared" si="1"/>
        <v>0.20499999999999999</v>
      </c>
      <c r="G64">
        <v>3</v>
      </c>
      <c r="H64">
        <v>102.7</v>
      </c>
    </row>
    <row r="65" spans="2:12" x14ac:dyDescent="0.25">
      <c r="B65">
        <v>10</v>
      </c>
      <c r="C65">
        <v>4.4000000000000004</v>
      </c>
      <c r="D65">
        <f t="shared" si="0"/>
        <v>1.6000000000000005</v>
      </c>
      <c r="E65">
        <v>2.1</v>
      </c>
      <c r="F65">
        <f t="shared" si="1"/>
        <v>0.21000000000000002</v>
      </c>
      <c r="G65">
        <v>3</v>
      </c>
      <c r="H65">
        <v>103.2</v>
      </c>
    </row>
    <row r="66" spans="2:12" x14ac:dyDescent="0.25">
      <c r="B66">
        <v>10.5</v>
      </c>
      <c r="C66">
        <v>4.5</v>
      </c>
      <c r="D66">
        <f t="shared" si="0"/>
        <v>1.5</v>
      </c>
      <c r="E66">
        <v>2.2000000000000002</v>
      </c>
      <c r="F66">
        <f t="shared" si="1"/>
        <v>0.22000000000000003</v>
      </c>
      <c r="G66">
        <v>3</v>
      </c>
    </row>
    <row r="67" spans="2:12" x14ac:dyDescent="0.25">
      <c r="B67">
        <v>11</v>
      </c>
      <c r="C67">
        <v>4.7</v>
      </c>
      <c r="D67">
        <f t="shared" si="0"/>
        <v>1.5</v>
      </c>
      <c r="E67">
        <v>2.25</v>
      </c>
      <c r="F67">
        <f t="shared" si="1"/>
        <v>0.22500000000000001</v>
      </c>
      <c r="G67">
        <v>3</v>
      </c>
    </row>
    <row r="68" spans="2:12" x14ac:dyDescent="0.25">
      <c r="B68">
        <v>11.5</v>
      </c>
      <c r="C68">
        <v>4.9000000000000004</v>
      </c>
      <c r="D68">
        <f t="shared" si="0"/>
        <v>1.5000000000000004</v>
      </c>
      <c r="E68">
        <v>2.2999999999999998</v>
      </c>
      <c r="F68">
        <f t="shared" si="1"/>
        <v>0.22999999999999998</v>
      </c>
      <c r="G68">
        <v>2.99</v>
      </c>
      <c r="H68">
        <v>107.9</v>
      </c>
      <c r="I68">
        <v>3.9</v>
      </c>
      <c r="J68">
        <v>64.7</v>
      </c>
      <c r="K68">
        <v>8.8699999999999992</v>
      </c>
      <c r="L68">
        <v>3012</v>
      </c>
    </row>
    <row r="69" spans="2:12" x14ac:dyDescent="0.25">
      <c r="B69">
        <v>12</v>
      </c>
      <c r="C69">
        <v>5.0999999999999996</v>
      </c>
      <c r="D69">
        <f t="shared" si="0"/>
        <v>1.5999999999999996</v>
      </c>
      <c r="E69">
        <v>2.6</v>
      </c>
      <c r="F69">
        <f t="shared" si="1"/>
        <v>0.26</v>
      </c>
      <c r="G69">
        <v>3</v>
      </c>
      <c r="H69">
        <v>101.6</v>
      </c>
      <c r="I69">
        <v>3.9</v>
      </c>
      <c r="J69">
        <v>64.900000000000006</v>
      </c>
      <c r="K69">
        <v>8.9</v>
      </c>
      <c r="L69">
        <v>3011</v>
      </c>
    </row>
    <row r="70" spans="2:12" x14ac:dyDescent="0.25">
      <c r="B70">
        <v>12.5</v>
      </c>
      <c r="C70">
        <v>5.3</v>
      </c>
      <c r="D70">
        <f t="shared" si="0"/>
        <v>1.5999999999999996</v>
      </c>
      <c r="E70">
        <v>2.7</v>
      </c>
      <c r="F70">
        <f t="shared" si="1"/>
        <v>0.27</v>
      </c>
      <c r="G70">
        <v>3</v>
      </c>
    </row>
    <row r="71" spans="2:12" x14ac:dyDescent="0.25">
      <c r="B71">
        <v>13</v>
      </c>
      <c r="C71">
        <v>5.5</v>
      </c>
      <c r="D71">
        <f t="shared" si="0"/>
        <v>1.6</v>
      </c>
      <c r="E71">
        <v>2.8</v>
      </c>
      <c r="F71">
        <f t="shared" si="1"/>
        <v>0.27999999999999997</v>
      </c>
    </row>
    <row r="72" spans="2:12" x14ac:dyDescent="0.25">
      <c r="B72">
        <v>13.5</v>
      </c>
      <c r="C72">
        <v>5.7</v>
      </c>
      <c r="D72">
        <f t="shared" si="0"/>
        <v>1.6000000000000005</v>
      </c>
      <c r="E72">
        <v>2.9</v>
      </c>
      <c r="F72">
        <f t="shared" si="1"/>
        <v>0.28999999999999998</v>
      </c>
      <c r="G72">
        <v>3</v>
      </c>
      <c r="H72">
        <v>103.4</v>
      </c>
      <c r="L72">
        <v>3002</v>
      </c>
    </row>
    <row r="73" spans="2:12" x14ac:dyDescent="0.25">
      <c r="B73">
        <v>14</v>
      </c>
      <c r="C73">
        <v>5.9</v>
      </c>
      <c r="D73">
        <f t="shared" si="0"/>
        <v>1.6000000000000005</v>
      </c>
      <c r="E73">
        <v>3</v>
      </c>
      <c r="F73">
        <f t="shared" si="1"/>
        <v>0.3</v>
      </c>
    </row>
    <row r="74" spans="2:12" x14ac:dyDescent="0.25">
      <c r="B74">
        <v>14.5</v>
      </c>
      <c r="C74">
        <v>6</v>
      </c>
      <c r="D74">
        <f t="shared" si="0"/>
        <v>1.5</v>
      </c>
      <c r="E74">
        <v>3.05</v>
      </c>
      <c r="F74">
        <f t="shared" si="1"/>
        <v>0.30499999999999999</v>
      </c>
    </row>
    <row r="75" spans="2:12" x14ac:dyDescent="0.25">
      <c r="B75">
        <v>15</v>
      </c>
      <c r="C75">
        <v>6.2</v>
      </c>
      <c r="D75">
        <f t="shared" si="0"/>
        <v>1.6000000000000005</v>
      </c>
      <c r="E75">
        <v>3.1</v>
      </c>
      <c r="F75">
        <f t="shared" si="1"/>
        <v>0.31</v>
      </c>
    </row>
    <row r="76" spans="2:12" x14ac:dyDescent="0.25">
      <c r="B76">
        <v>15.5</v>
      </c>
      <c r="C76">
        <v>6.4</v>
      </c>
      <c r="D76">
        <f t="shared" si="0"/>
        <v>1.6000000000000005</v>
      </c>
      <c r="E76">
        <v>3.3</v>
      </c>
      <c r="F76">
        <f t="shared" si="1"/>
        <v>0.32999999999999996</v>
      </c>
    </row>
    <row r="77" spans="2:12" x14ac:dyDescent="0.25">
      <c r="B77">
        <v>16</v>
      </c>
      <c r="C77">
        <v>6.6</v>
      </c>
      <c r="D77">
        <f t="shared" si="0"/>
        <v>1.5999999999999996</v>
      </c>
      <c r="E77">
        <v>3.4</v>
      </c>
      <c r="F77">
        <f t="shared" si="1"/>
        <v>0.33999999999999997</v>
      </c>
    </row>
    <row r="78" spans="2:12" x14ac:dyDescent="0.25">
      <c r="B78">
        <v>16.5</v>
      </c>
      <c r="C78">
        <v>6.8</v>
      </c>
      <c r="D78">
        <f t="shared" si="0"/>
        <v>1.7000000000000002</v>
      </c>
      <c r="E78">
        <v>3.5</v>
      </c>
      <c r="F78">
        <f t="shared" si="1"/>
        <v>0.35</v>
      </c>
    </row>
    <row r="79" spans="2:12" x14ac:dyDescent="0.25">
      <c r="B79">
        <v>17</v>
      </c>
      <c r="C79">
        <v>6.9</v>
      </c>
      <c r="D79">
        <f t="shared" si="0"/>
        <v>1.6000000000000005</v>
      </c>
      <c r="E79">
        <v>3.7</v>
      </c>
      <c r="F79">
        <f t="shared" si="1"/>
        <v>0.37</v>
      </c>
    </row>
    <row r="80" spans="2:12" x14ac:dyDescent="0.25">
      <c r="B80">
        <v>17.5</v>
      </c>
      <c r="C80">
        <v>7.2</v>
      </c>
      <c r="D80">
        <f t="shared" si="0"/>
        <v>1.7000000000000002</v>
      </c>
      <c r="E80">
        <v>3.8</v>
      </c>
      <c r="F80">
        <f t="shared" si="1"/>
        <v>0.38</v>
      </c>
      <c r="G80">
        <v>3</v>
      </c>
      <c r="H80">
        <v>102</v>
      </c>
      <c r="L80">
        <v>3001</v>
      </c>
    </row>
    <row r="81" spans="2:12" x14ac:dyDescent="0.25">
      <c r="B81">
        <v>18</v>
      </c>
      <c r="C81">
        <v>7.4</v>
      </c>
      <c r="D81">
        <f t="shared" si="0"/>
        <v>1.7000000000000002</v>
      </c>
      <c r="E81">
        <v>3.9</v>
      </c>
      <c r="F81">
        <f t="shared" si="1"/>
        <v>0.39</v>
      </c>
    </row>
    <row r="82" spans="2:12" x14ac:dyDescent="0.25">
      <c r="B82">
        <v>18.5</v>
      </c>
      <c r="C82">
        <v>7.5</v>
      </c>
      <c r="D82">
        <f t="shared" si="0"/>
        <v>1.7000000000000002</v>
      </c>
      <c r="E82">
        <v>4</v>
      </c>
      <c r="F82">
        <f t="shared" si="1"/>
        <v>0.4</v>
      </c>
    </row>
    <row r="83" spans="2:12" x14ac:dyDescent="0.25">
      <c r="B83">
        <v>19</v>
      </c>
      <c r="C83">
        <v>7.7</v>
      </c>
      <c r="D83">
        <f t="shared" si="0"/>
        <v>1.7999999999999998</v>
      </c>
      <c r="E83">
        <v>4.05</v>
      </c>
      <c r="F83">
        <f t="shared" si="1"/>
        <v>0.40499999999999997</v>
      </c>
    </row>
    <row r="84" spans="2:12" x14ac:dyDescent="0.25">
      <c r="B84">
        <v>19.5</v>
      </c>
      <c r="C84">
        <v>7.9</v>
      </c>
      <c r="D84">
        <f t="shared" si="0"/>
        <v>1.8000000000000007</v>
      </c>
      <c r="E84">
        <v>4.05</v>
      </c>
      <c r="F84">
        <f t="shared" si="1"/>
        <v>0.40499999999999997</v>
      </c>
      <c r="G84">
        <v>3</v>
      </c>
      <c r="H84">
        <v>103</v>
      </c>
      <c r="I84">
        <v>3.9</v>
      </c>
      <c r="J84">
        <v>64.900000000000006</v>
      </c>
      <c r="K84">
        <v>8.9</v>
      </c>
      <c r="L84">
        <v>3002</v>
      </c>
    </row>
    <row r="85" spans="2:12" x14ac:dyDescent="0.25">
      <c r="B85">
        <v>20</v>
      </c>
      <c r="C85">
        <v>8.1</v>
      </c>
      <c r="D85">
        <f t="shared" si="0"/>
        <v>1.7999999999999998</v>
      </c>
      <c r="E85">
        <v>4.0999999999999996</v>
      </c>
      <c r="F85">
        <f t="shared" si="1"/>
        <v>0.41</v>
      </c>
      <c r="G85">
        <v>3</v>
      </c>
      <c r="H85">
        <v>103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</dc:creator>
  <cp:lastModifiedBy>nnp</cp:lastModifiedBy>
  <dcterms:created xsi:type="dcterms:W3CDTF">2014-05-05T08:44:18Z</dcterms:created>
  <dcterms:modified xsi:type="dcterms:W3CDTF">2014-05-20T08:27:53Z</dcterms:modified>
</cp:coreProperties>
</file>